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<sst xmlns="http://schemas.openxmlformats.org/spreadsheetml/2006/main" count="361" uniqueCount="194">
  <si>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</si>
  <si>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</si>
  <si>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</si>
  <si>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</si>
  <si>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</si>
  <si>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</si>
  <si>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</si>
  <si>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</si>
  <si>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</si>
  <si>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</si>
  <si>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</si>
  <si>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</si>
  <si>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</si>
  <si>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</si>
  <si>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</si>
  <si>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</si>
  <si>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</si>
  <si>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</si>
  <si>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</si>
  <si>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</si>
  <si>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</si>
  <si>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</si>
  <si>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</si>
  <si>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</si>
  <si>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</si>
  <si>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</si>
  <si>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</si>
  <si>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</si>
  <si>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</si>
  <si>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</si>
  <si>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</si>
  <si>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</si>
  <si>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</si>
  <si>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</si>
  <si>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</si>
  <si>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</si>
  <si>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</si>
  <si>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</si>
  <si>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</si>
  <si>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</si>
  <si>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</si>
  <si>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</si>
  <si>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</si>
  <si>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</si>
  <si>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</si>
  <si>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</si>
  <si>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</si>
  <si>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</si>
  <si>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</si>
  <si>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</si>
  <si>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</si>
  <si>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</si>
  <si>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</si>
  <si>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</si>
  <si>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</si>
  <si>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</si>
  <si>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</si>
  <si>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</si>
  <si>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</si>
  <si>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</si>
  <si>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</si>
  <si>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</si>
  <si>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</si>
  <si>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</si>
  <si>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</si>
  <si>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</si>
  <si>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</si>
  <si>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</si>
  <si>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</si>
  <si>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</si>
  <si>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</si>
  <si>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</si>
  <si>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</si>
  <si>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</si>
  <si>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</si>
  <si>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</si>
  <si>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</si>
  <si>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</si>
  <si>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</si>
  <si>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</si>
  <si>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</si>
  <si>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</si>
  <si>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</si>
  <si>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</si>
  <si>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</si>
  <si>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</si>
  <si>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</si>
  <si>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</si>
  <si>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</si>
  <si>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</si>
  <si>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</si>
  <si>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</si>
  <si>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</si>
  <si>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</si>
  <si>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</si>
  <si>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</si>
  <si>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</si>
  <si>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</si>
  <si>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</si>
  <si>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</si>
  <si>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</si>
  <si>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</si>
  <si>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</si>
  <si>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</si>
  <si>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</si>
  <si>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</si>
  <si>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</si>
  <si>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</si>
  <si>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</si>
  <si>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</si>
  <si>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</si>
  <si>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</si>
  <si>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</si>
  <si>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</si>
  <si>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</si>
  <si>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</si>
  <si>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</si>
  <si>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</si>
  <si>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</si>
  <si>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</si>
  <si>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</si>
  <si>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</si>
  <si>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</si>
  <si>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</si>
  <si>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</si>
  <si>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</si>
  <si>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</si>
  <si>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</si>
  <si>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</si>
  <si>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</si>
  <si>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</si>
  <si>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</si>
  <si>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</si>
  <si>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</si>
  <si>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</si>
  <si>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</si>
  <si>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</si>
  <si>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</si>
  <si>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</si>
  <si>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</si>
  <si>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</si>
  <si>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</si>
  <si>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</si>
  <si>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</si>
  <si>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</si>
  <si>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</si>
  <si>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</si>
  <si>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</si>
  <si>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</si>
  <si>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</si>
  <si>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</si>
  <si>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</si>
  <si>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</si>
  <si>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</si>
  <si>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</si>
  <si>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</si>
  <si>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</si>
  <si>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</si>
  <si>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</si>
  <si>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</si>
  <si>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</si>
  <si>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</si>
  <si>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</si>
  <si>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</si>
  <si>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</si>
  <si>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</si>
  <si>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</si>
  <si>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</si>
  <si>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</si>
  <si>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</si>
  <si>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</si>
  <si>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</si>
  <si>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</si>
  <si>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</si>
  <si>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</si>
  <si>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</si>
  <si>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</si>
  <si>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</si>
  <si>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</si>
  <si>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</si>
  <si>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</si>
  <si>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</si>
  <si>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</si>
  <si>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</si>
  <si>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</si>
  <si>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</si>
  <si>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</si>
  <si>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2017 m. sausio 12 d.   Nr.12</t>
  </si>
  <si>
    <t>Švietimo paslaugų užtikrinimas ir gerinimas</t>
  </si>
  <si>
    <t>O1O1O1O1</t>
  </si>
  <si>
    <t>O2</t>
  </si>
  <si>
    <t>O1</t>
  </si>
  <si>
    <t>O9</t>
  </si>
  <si>
    <t xml:space="preserve">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</si>
</sst>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">
      <selection activeCell="J351" sqref="J351"/>
    </sheetView>
  </sheetViews>
  <sheetFormatPr defaultColWidth="9.140625" defaultRowHeight="12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9" width="10.7109375" style="133" customWidth="1"/>
    <col min="10" max="11" width="10.8515625" style="133" customWidth="1"/>
    <col min="12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8" t="s">
        <v>187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14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4" t="s">
        <v>188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1" t="s">
        <v>15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8" t="s">
        <v>24</v>
      </c>
      <c r="H25" s="168"/>
      <c r="I25" s="203" t="s">
        <v>192</v>
      </c>
      <c r="J25" s="204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69" t="s">
        <v>29</v>
      </c>
      <c r="J27" s="170"/>
      <c r="K27" s="184" t="s">
        <v>30</v>
      </c>
      <c r="L27" s="182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51.7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32</v>
      </c>
      <c r="J28" s="43" t="s">
        <v>33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34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437500</v>
      </c>
      <c r="J30" s="55">
        <f>SUM(J31+J41+J64+J85+J93+J109+J132+J148+J157)</f>
        <v>437500</v>
      </c>
      <c r="K30" s="56">
        <f>SUM(K31+K41+K64+K85+K93+K109+K132+K148+K157)</f>
        <v>437500</v>
      </c>
      <c r="L30" s="55">
        <f>SUM(L31+L41+L64+L85+L93+L109+L132+L148+L157)</f>
        <v>437500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417000</v>
      </c>
      <c r="J31" s="55">
        <f>SUM(J32+J37)</f>
        <v>417000</v>
      </c>
      <c r="K31" s="63">
        <f>SUM(K32+K37)</f>
        <v>416959.06</v>
      </c>
      <c r="L31" s="64">
        <f>SUM(L32+L37)</f>
        <v>416959.06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318600</v>
      </c>
      <c r="J32" s="55">
        <f t="shared" si="0"/>
        <v>318600</v>
      </c>
      <c r="K32" s="56">
        <f t="shared" si="0"/>
        <v>318597.88</v>
      </c>
      <c r="L32" s="55">
        <f t="shared" si="0"/>
        <v>318597.88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318600</v>
      </c>
      <c r="J33" s="55">
        <f t="shared" si="0"/>
        <v>318600</v>
      </c>
      <c r="K33" s="56">
        <f t="shared" si="0"/>
        <v>318597.88</v>
      </c>
      <c r="L33" s="55">
        <f t="shared" si="0"/>
        <v>318597.88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318600</v>
      </c>
      <c r="J34" s="55">
        <f>SUM(J35:J36)</f>
        <v>318600</v>
      </c>
      <c r="K34" s="56">
        <f>SUM(K35:K36)</f>
        <v>318597.88</v>
      </c>
      <c r="L34" s="55">
        <f>SUM(L35:L36)</f>
        <v>318597.88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318600</v>
      </c>
      <c r="J35" s="71">
        <v>318600</v>
      </c>
      <c r="K35" s="71">
        <v>318597.88</v>
      </c>
      <c r="L35" s="71">
        <v>318597.88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98400</v>
      </c>
      <c r="J37" s="55">
        <f t="shared" si="1"/>
        <v>98400</v>
      </c>
      <c r="K37" s="56">
        <f t="shared" si="1"/>
        <v>98361.18</v>
      </c>
      <c r="L37" s="55">
        <f t="shared" si="1"/>
        <v>98361.18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98400</v>
      </c>
      <c r="J38" s="55">
        <f t="shared" si="1"/>
        <v>98400</v>
      </c>
      <c r="K38" s="55">
        <f t="shared" si="1"/>
        <v>98361.18</v>
      </c>
      <c r="L38" s="55">
        <f t="shared" si="1"/>
        <v>98361.18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98400</v>
      </c>
      <c r="J39" s="55">
        <f t="shared" si="1"/>
        <v>98400</v>
      </c>
      <c r="K39" s="55">
        <f t="shared" si="1"/>
        <v>98361.18</v>
      </c>
      <c r="L39" s="55">
        <f t="shared" si="1"/>
        <v>98361.18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98400</v>
      </c>
      <c r="J40" s="71">
        <v>98400</v>
      </c>
      <c r="K40" s="71">
        <v>98361.18</v>
      </c>
      <c r="L40" s="71">
        <v>98361.18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20500</v>
      </c>
      <c r="J41" s="76">
        <f t="shared" si="2"/>
        <v>20500</v>
      </c>
      <c r="K41" s="75">
        <f t="shared" si="2"/>
        <v>20540.940000000002</v>
      </c>
      <c r="L41" s="75">
        <f t="shared" si="2"/>
        <v>20540.940000000002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20500</v>
      </c>
      <c r="J42" s="56">
        <f t="shared" si="2"/>
        <v>20500</v>
      </c>
      <c r="K42" s="55">
        <f t="shared" si="2"/>
        <v>20540.940000000002</v>
      </c>
      <c r="L42" s="56">
        <f t="shared" si="2"/>
        <v>20540.940000000002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0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20500</v>
      </c>
      <c r="J43" s="56">
        <f t="shared" si="2"/>
        <v>20500</v>
      </c>
      <c r="K43" s="64">
        <f t="shared" si="2"/>
        <v>20540.940000000002</v>
      </c>
      <c r="L43" s="64">
        <f t="shared" si="2"/>
        <v>20540.940000000002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20500</v>
      </c>
      <c r="J44" s="84">
        <f>SUM(J45:J63)-J54</f>
        <v>20500</v>
      </c>
      <c r="K44" s="84">
        <f>SUM(K45:K63)-K54</f>
        <v>20540.940000000002</v>
      </c>
      <c r="L44" s="85">
        <f>SUM(L45:L63)-L54</f>
        <v>20540.940000000002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6500</v>
      </c>
      <c r="J50" s="71">
        <v>6500</v>
      </c>
      <c r="K50" s="71">
        <v>6487.65</v>
      </c>
      <c r="L50" s="71">
        <v>6487.65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8100</v>
      </c>
      <c r="J52" s="71">
        <v>8100</v>
      </c>
      <c r="K52" s="71">
        <v>8086.25</v>
      </c>
      <c r="L52" s="71">
        <v>8086.25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>
        <v>500</v>
      </c>
      <c r="J53" s="71">
        <v>500</v>
      </c>
      <c r="K53" s="71">
        <v>521.15</v>
      </c>
      <c r="L53" s="71">
        <v>521.15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1800</v>
      </c>
      <c r="J58" s="71">
        <v>1800</v>
      </c>
      <c r="K58" s="71">
        <v>1827.38</v>
      </c>
      <c r="L58" s="71">
        <v>1827.38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3600</v>
      </c>
      <c r="J63" s="71">
        <v>3600</v>
      </c>
      <c r="K63" s="71">
        <v>3618.51</v>
      </c>
      <c r="L63" s="71">
        <v>3618.51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0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0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1500</v>
      </c>
      <c r="J174" s="103">
        <f>SUM(J175+J226+J286)</f>
        <v>1500</v>
      </c>
      <c r="K174" s="56">
        <f>SUM(K175+K226+K286)</f>
        <v>1500</v>
      </c>
      <c r="L174" s="55">
        <f>SUM(L175+L226+L286)</f>
        <v>1500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1500</v>
      </c>
      <c r="J175" s="75">
        <f>SUM(J176+J197+J205+J216+J220)</f>
        <v>1500</v>
      </c>
      <c r="K175" s="75">
        <f>SUM(K176+K197+K205+K216+K220)</f>
        <v>1500</v>
      </c>
      <c r="L175" s="75">
        <f>SUM(L176+L197+L205+L216+L220)</f>
        <v>1500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1500</v>
      </c>
      <c r="J176" s="103">
        <f>SUM(J177+J180+J185+J189+J194)</f>
        <v>1500</v>
      </c>
      <c r="K176" s="56">
        <f>SUM(K177+K180+K185+K189+K194)</f>
        <v>1500</v>
      </c>
      <c r="L176" s="55">
        <f>SUM(L177+L180+L185+L189+L194)</f>
        <v>1500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1.25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0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1500</v>
      </c>
      <c r="J185" s="103">
        <f>J186</f>
        <v>1500</v>
      </c>
      <c r="K185" s="56">
        <f>K186</f>
        <v>1500</v>
      </c>
      <c r="L185" s="55">
        <f>L186</f>
        <v>1500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1500</v>
      </c>
      <c r="J186" s="103">
        <f>SUM(J187:J188)</f>
        <v>1500</v>
      </c>
      <c r="K186" s="56">
        <f>SUM(K187:K188)</f>
        <v>1500</v>
      </c>
      <c r="L186" s="55">
        <f>SUM(L187:L188)</f>
        <v>1500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>
        <v>1500</v>
      </c>
      <c r="J188" s="72">
        <v>1500</v>
      </c>
      <c r="K188" s="72">
        <v>1500</v>
      </c>
      <c r="L188" s="72">
        <v>1500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0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0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0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1.2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0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1.2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439000</v>
      </c>
      <c r="J344" s="117">
        <f>SUM(J30+J174)</f>
        <v>439000</v>
      </c>
      <c r="K344" s="117">
        <f>SUM(K30+K174)</f>
        <v>439000</v>
      </c>
      <c r="L344" s="118">
        <f>SUM(L30+L174)</f>
        <v>439000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182</v>
      </c>
      <c r="E348" s="176"/>
      <c r="F348" s="176"/>
      <c r="G348" s="176"/>
      <c r="H348" s="155"/>
      <c r="I348" s="154" t="s">
        <v>183</v>
      </c>
      <c r="J348" s="10"/>
      <c r="K348" s="186" t="s">
        <v>184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186</v>
      </c>
      <c r="E351" s="187"/>
      <c r="F351" s="187"/>
      <c r="G351" s="187"/>
      <c r="H351" s="160"/>
      <c r="I351" s="154" t="s">
        <v>183</v>
      </c>
      <c r="J351" s="10"/>
      <c r="K351" s="186" t="s">
        <v>184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/>
  <pageMargins left="0.55" right="0.11666666666666667" top="0.4666666666666667" bottom="0.39166666666666666" header="0.03333333333333333" footer="0.03333333333333333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2017-01-12T15:14:05Z</cp:lastPrinted>
  <dcterms:modified xsi:type="dcterms:W3CDTF">2017-01-12T15:15:00Z</dcterms:modified>
  <cp:category/>
  <cp:version/>
  <cp:contentType/>
  <cp:contentStatus/>
</cp:coreProperties>
</file>