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uhaltere\Documents\Ketv.ataskaitos 2023 m\2023-I ketv\"/>
    </mc:Choice>
  </mc:AlternateContent>
  <xr:revisionPtr revIDLastSave="0" documentId="13_ncr:1_{E5D10EBB-13D8-49E2-8AB6-D1348359DE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J360" i="1"/>
  <c r="I360" i="1"/>
  <c r="L358" i="1"/>
  <c r="L357" i="1" s="1"/>
  <c r="K358" i="1"/>
  <c r="K357" i="1" s="1"/>
  <c r="J358" i="1"/>
  <c r="I358" i="1"/>
  <c r="J357" i="1"/>
  <c r="I357" i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J351" i="1"/>
  <c r="J350" i="1" s="1"/>
  <c r="I351" i="1"/>
  <c r="K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J342" i="1" s="1"/>
  <c r="I343" i="1"/>
  <c r="I342" i="1" s="1"/>
  <c r="L342" i="1"/>
  <c r="K342" i="1"/>
  <c r="L339" i="1"/>
  <c r="K339" i="1"/>
  <c r="K333" i="1" s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I326" i="1"/>
  <c r="I325" i="1" s="1"/>
  <c r="J325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K310" i="1" s="1"/>
  <c r="J311" i="1"/>
  <c r="J310" i="1" s="1"/>
  <c r="I311" i="1"/>
  <c r="I310" i="1" s="1"/>
  <c r="L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296" i="1"/>
  <c r="L295" i="1" s="1"/>
  <c r="K296" i="1"/>
  <c r="J296" i="1"/>
  <c r="I296" i="1"/>
  <c r="I295" i="1" s="1"/>
  <c r="K295" i="1"/>
  <c r="J295" i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J290" i="1"/>
  <c r="J289" i="1" s="1"/>
  <c r="I290" i="1"/>
  <c r="I289" i="1" s="1"/>
  <c r="K289" i="1"/>
  <c r="L286" i="1"/>
  <c r="L285" i="1" s="1"/>
  <c r="K286" i="1"/>
  <c r="J286" i="1"/>
  <c r="I286" i="1"/>
  <c r="K285" i="1"/>
  <c r="J285" i="1"/>
  <c r="I285" i="1"/>
  <c r="L282" i="1"/>
  <c r="L281" i="1" s="1"/>
  <c r="K282" i="1"/>
  <c r="K281" i="1" s="1"/>
  <c r="J282" i="1"/>
  <c r="I282" i="1"/>
  <c r="I281" i="1" s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J260" i="1" s="1"/>
  <c r="I261" i="1"/>
  <c r="I260" i="1" s="1"/>
  <c r="L260" i="1"/>
  <c r="K260" i="1"/>
  <c r="L258" i="1"/>
  <c r="L257" i="1" s="1"/>
  <c r="K258" i="1"/>
  <c r="J258" i="1"/>
  <c r="J257" i="1" s="1"/>
  <c r="I258" i="1"/>
  <c r="I257" i="1" s="1"/>
  <c r="K257" i="1"/>
  <c r="L254" i="1"/>
  <c r="L253" i="1" s="1"/>
  <c r="K254" i="1"/>
  <c r="K253" i="1" s="1"/>
  <c r="J254" i="1"/>
  <c r="J253" i="1" s="1"/>
  <c r="I254" i="1"/>
  <c r="I253" i="1" s="1"/>
  <c r="L250" i="1"/>
  <c r="K250" i="1"/>
  <c r="K249" i="1" s="1"/>
  <c r="J250" i="1"/>
  <c r="J249" i="1" s="1"/>
  <c r="I250" i="1"/>
  <c r="I249" i="1" s="1"/>
  <c r="L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J217" i="1"/>
  <c r="J216" i="1" s="1"/>
  <c r="I217" i="1"/>
  <c r="I216" i="1" s="1"/>
  <c r="K216" i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 s="1"/>
  <c r="L192" i="1"/>
  <c r="L191" i="1" s="1"/>
  <c r="K192" i="1"/>
  <c r="J192" i="1"/>
  <c r="I192" i="1"/>
  <c r="K191" i="1"/>
  <c r="J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J184" i="1"/>
  <c r="J183" i="1" s="1"/>
  <c r="I184" i="1"/>
  <c r="I183" i="1" s="1"/>
  <c r="L176" i="1"/>
  <c r="L175" i="1" s="1"/>
  <c r="K176" i="1"/>
  <c r="J176" i="1"/>
  <c r="I176" i="1"/>
  <c r="K175" i="1"/>
  <c r="J175" i="1"/>
  <c r="I175" i="1"/>
  <c r="L171" i="1"/>
  <c r="L170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J164" i="1" s="1"/>
  <c r="I167" i="1"/>
  <c r="I166" i="1" s="1"/>
  <c r="I165" i="1" s="1"/>
  <c r="I164" i="1" s="1"/>
  <c r="L162" i="1"/>
  <c r="L161" i="1" s="1"/>
  <c r="K162" i="1"/>
  <c r="J162" i="1"/>
  <c r="I162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L150" i="1" s="1"/>
  <c r="L149" i="1" s="1"/>
  <c r="K151" i="1"/>
  <c r="J151" i="1"/>
  <c r="I151" i="1"/>
  <c r="K150" i="1"/>
  <c r="K149" i="1" s="1"/>
  <c r="J150" i="1"/>
  <c r="J149" i="1" s="1"/>
  <c r="I150" i="1"/>
  <c r="I149" i="1" s="1"/>
  <c r="L147" i="1"/>
  <c r="L146" i="1" s="1"/>
  <c r="K147" i="1"/>
  <c r="J147" i="1"/>
  <c r="I147" i="1"/>
  <c r="K146" i="1"/>
  <c r="J146" i="1"/>
  <c r="I146" i="1"/>
  <c r="L143" i="1"/>
  <c r="L142" i="1" s="1"/>
  <c r="K143" i="1"/>
  <c r="K142" i="1" s="1"/>
  <c r="K141" i="1" s="1"/>
  <c r="J143" i="1"/>
  <c r="I143" i="1"/>
  <c r="I142" i="1" s="1"/>
  <c r="I141" i="1" s="1"/>
  <c r="J142" i="1"/>
  <c r="J141" i="1"/>
  <c r="L138" i="1"/>
  <c r="L137" i="1" s="1"/>
  <c r="L136" i="1" s="1"/>
  <c r="K138" i="1"/>
  <c r="K137" i="1" s="1"/>
  <c r="K136" i="1" s="1"/>
  <c r="J138" i="1"/>
  <c r="I138" i="1"/>
  <c r="I137" i="1" s="1"/>
  <c r="I136" i="1" s="1"/>
  <c r="J137" i="1"/>
  <c r="J136" i="1"/>
  <c r="L133" i="1"/>
  <c r="L132" i="1" s="1"/>
  <c r="L131" i="1" s="1"/>
  <c r="K133" i="1"/>
  <c r="J133" i="1"/>
  <c r="I133" i="1"/>
  <c r="K132" i="1"/>
  <c r="J132" i="1"/>
  <c r="J131" i="1" s="1"/>
  <c r="I132" i="1"/>
  <c r="I131" i="1" s="1"/>
  <c r="K131" i="1"/>
  <c r="L129" i="1"/>
  <c r="L128" i="1" s="1"/>
  <c r="K129" i="1"/>
  <c r="J129" i="1"/>
  <c r="I129" i="1"/>
  <c r="K128" i="1"/>
  <c r="J128" i="1"/>
  <c r="J127" i="1" s="1"/>
  <c r="I128" i="1"/>
  <c r="I127" i="1" s="1"/>
  <c r="L127" i="1"/>
  <c r="K127" i="1"/>
  <c r="L125" i="1"/>
  <c r="L124" i="1" s="1"/>
  <c r="K125" i="1"/>
  <c r="J125" i="1"/>
  <c r="I125" i="1"/>
  <c r="K124" i="1"/>
  <c r="J124" i="1"/>
  <c r="J123" i="1" s="1"/>
  <c r="I124" i="1"/>
  <c r="I123" i="1" s="1"/>
  <c r="L123" i="1"/>
  <c r="K123" i="1"/>
  <c r="L121" i="1"/>
  <c r="L120" i="1" s="1"/>
  <c r="L119" i="1" s="1"/>
  <c r="K121" i="1"/>
  <c r="J121" i="1"/>
  <c r="I121" i="1"/>
  <c r="K120" i="1"/>
  <c r="J120" i="1"/>
  <c r="J119" i="1" s="1"/>
  <c r="I120" i="1"/>
  <c r="I119" i="1" s="1"/>
  <c r="K119" i="1"/>
  <c r="L117" i="1"/>
  <c r="L116" i="1" s="1"/>
  <c r="L115" i="1" s="1"/>
  <c r="K117" i="1"/>
  <c r="J117" i="1"/>
  <c r="I117" i="1"/>
  <c r="K116" i="1"/>
  <c r="J116" i="1"/>
  <c r="J115" i="1" s="1"/>
  <c r="I116" i="1"/>
  <c r="I115" i="1" s="1"/>
  <c r="K115" i="1"/>
  <c r="L112" i="1"/>
  <c r="L111" i="1" s="1"/>
  <c r="K112" i="1"/>
  <c r="J112" i="1"/>
  <c r="I112" i="1"/>
  <c r="K111" i="1"/>
  <c r="J111" i="1"/>
  <c r="J110" i="1" s="1"/>
  <c r="J109" i="1" s="1"/>
  <c r="I111" i="1"/>
  <c r="I110" i="1" s="1"/>
  <c r="I109" i="1" s="1"/>
  <c r="L110" i="1"/>
  <c r="K110" i="1"/>
  <c r="L106" i="1"/>
  <c r="K106" i="1"/>
  <c r="J106" i="1"/>
  <c r="J105" i="1" s="1"/>
  <c r="I106" i="1"/>
  <c r="I105" i="1" s="1"/>
  <c r="L105" i="1"/>
  <c r="K105" i="1"/>
  <c r="L102" i="1"/>
  <c r="L101" i="1" s="1"/>
  <c r="L100" i="1" s="1"/>
  <c r="K102" i="1"/>
  <c r="K101" i="1" s="1"/>
  <c r="K100" i="1" s="1"/>
  <c r="J102" i="1"/>
  <c r="I102" i="1"/>
  <c r="J101" i="1"/>
  <c r="J100" i="1" s="1"/>
  <c r="I101" i="1"/>
  <c r="I100" i="1" s="1"/>
  <c r="L97" i="1"/>
  <c r="L96" i="1" s="1"/>
  <c r="K97" i="1"/>
  <c r="K96" i="1" s="1"/>
  <c r="J97" i="1"/>
  <c r="I97" i="1"/>
  <c r="J96" i="1"/>
  <c r="J95" i="1" s="1"/>
  <c r="I96" i="1"/>
  <c r="I95" i="1" s="1"/>
  <c r="L95" i="1"/>
  <c r="K95" i="1"/>
  <c r="L92" i="1"/>
  <c r="L91" i="1" s="1"/>
  <c r="L90" i="1" s="1"/>
  <c r="L89" i="1" s="1"/>
  <c r="K92" i="1"/>
  <c r="K91" i="1" s="1"/>
  <c r="K90" i="1" s="1"/>
  <c r="K89" i="1" s="1"/>
  <c r="J92" i="1"/>
  <c r="I92" i="1"/>
  <c r="J91" i="1"/>
  <c r="J90" i="1" s="1"/>
  <c r="I91" i="1"/>
  <c r="I90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K84" i="1"/>
  <c r="K83" i="1" s="1"/>
  <c r="K82" i="1" s="1"/>
  <c r="L80" i="1"/>
  <c r="L79" i="1" s="1"/>
  <c r="L78" i="1" s="1"/>
  <c r="K80" i="1"/>
  <c r="K79" i="1" s="1"/>
  <c r="K78" i="1" s="1"/>
  <c r="J80" i="1"/>
  <c r="I80" i="1"/>
  <c r="I79" i="1" s="1"/>
  <c r="I78" i="1" s="1"/>
  <c r="J79" i="1"/>
  <c r="J78" i="1"/>
  <c r="L74" i="1"/>
  <c r="L73" i="1" s="1"/>
  <c r="K74" i="1"/>
  <c r="K73" i="1" s="1"/>
  <c r="J74" i="1"/>
  <c r="I74" i="1"/>
  <c r="I73" i="1" s="1"/>
  <c r="J73" i="1"/>
  <c r="L69" i="1"/>
  <c r="K69" i="1"/>
  <c r="J69" i="1"/>
  <c r="J68" i="1" s="1"/>
  <c r="I69" i="1"/>
  <c r="I68" i="1" s="1"/>
  <c r="L68" i="1"/>
  <c r="K68" i="1"/>
  <c r="L64" i="1"/>
  <c r="L63" i="1" s="1"/>
  <c r="K64" i="1"/>
  <c r="K63" i="1" s="1"/>
  <c r="K62" i="1" s="1"/>
  <c r="K61" i="1" s="1"/>
  <c r="J64" i="1"/>
  <c r="I64" i="1"/>
  <c r="J63" i="1"/>
  <c r="J62" i="1" s="1"/>
  <c r="J61" i="1" s="1"/>
  <c r="I63" i="1"/>
  <c r="L62" i="1"/>
  <c r="L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I45" i="1"/>
  <c r="I44" i="1" s="1"/>
  <c r="I43" i="1" s="1"/>
  <c r="I42" i="1" s="1"/>
  <c r="J44" i="1"/>
  <c r="J43" i="1"/>
  <c r="J42" i="1" s="1"/>
  <c r="L40" i="1"/>
  <c r="L39" i="1" s="1"/>
  <c r="K40" i="1"/>
  <c r="K39" i="1" s="1"/>
  <c r="J40" i="1"/>
  <c r="I40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J33" i="1" s="1"/>
  <c r="J32" i="1" s="1"/>
  <c r="I34" i="1"/>
  <c r="I33" i="1" s="1"/>
  <c r="I32" i="1" s="1"/>
  <c r="L33" i="1"/>
  <c r="L32" i="1" s="1"/>
  <c r="K33" i="1"/>
  <c r="K32" i="1" s="1"/>
  <c r="I31" i="1"/>
  <c r="K212" i="1" l="1"/>
  <c r="L212" i="1"/>
  <c r="J212" i="1"/>
  <c r="I212" i="1"/>
  <c r="K236" i="1"/>
  <c r="K235" i="1" s="1"/>
  <c r="L236" i="1"/>
  <c r="L235" i="1" s="1"/>
  <c r="I236" i="1"/>
  <c r="I235" i="1" s="1"/>
  <c r="J236" i="1"/>
  <c r="J235" i="1" s="1"/>
  <c r="I268" i="1"/>
  <c r="I267" i="1" s="1"/>
  <c r="K268" i="1"/>
  <c r="K267" i="1" s="1"/>
  <c r="L268" i="1"/>
  <c r="L267" i="1" s="1"/>
  <c r="J268" i="1"/>
  <c r="J267" i="1" s="1"/>
  <c r="J301" i="1"/>
  <c r="J300" i="1" s="1"/>
  <c r="K301" i="1"/>
  <c r="K300" i="1" s="1"/>
  <c r="L301" i="1"/>
  <c r="L300" i="1" s="1"/>
  <c r="I301" i="1"/>
  <c r="I300" i="1" s="1"/>
  <c r="L333" i="1"/>
  <c r="L332" i="1" s="1"/>
  <c r="I333" i="1"/>
  <c r="I332" i="1" s="1"/>
  <c r="J333" i="1"/>
  <c r="J332" i="1" s="1"/>
  <c r="K332" i="1"/>
  <c r="K135" i="1"/>
  <c r="K31" i="1"/>
  <c r="K109" i="1"/>
  <c r="K30" i="1" s="1"/>
  <c r="I62" i="1"/>
  <c r="I61" i="1" s="1"/>
  <c r="L109" i="1"/>
  <c r="L141" i="1"/>
  <c r="L135" i="1" s="1"/>
  <c r="J31" i="1"/>
  <c r="I89" i="1"/>
  <c r="J135" i="1"/>
  <c r="K182" i="1"/>
  <c r="J89" i="1"/>
  <c r="L182" i="1"/>
  <c r="I135" i="1"/>
  <c r="I30" i="1" s="1"/>
  <c r="L31" i="1"/>
  <c r="L169" i="1"/>
  <c r="L164" i="1" s="1"/>
  <c r="I182" i="1"/>
  <c r="J182" i="1"/>
  <c r="J181" i="1" l="1"/>
  <c r="I181" i="1"/>
  <c r="L181" i="1"/>
  <c r="K181" i="1"/>
  <c r="I234" i="1"/>
  <c r="L234" i="1"/>
  <c r="K234" i="1"/>
  <c r="J234" i="1"/>
  <c r="J299" i="1"/>
  <c r="I299" i="1"/>
  <c r="K299" i="1"/>
  <c r="L299" i="1"/>
  <c r="L30" i="1"/>
  <c r="J30" i="1"/>
  <c r="I180" i="1" l="1"/>
  <c r="I364" i="1" s="1"/>
  <c r="L180" i="1"/>
  <c r="L364" i="1" s="1"/>
  <c r="K180" i="1"/>
  <c r="K364" i="1" s="1"/>
  <c r="J18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<sst xmlns="http://schemas.openxmlformats.org/spreadsheetml/2006/main" count="390" uniqueCount="238">
  <si>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</si>
  <si>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</si>
  <si>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</si>
  <si>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</si>
  <si>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</si>
  <si>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</si>
  <si>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</si>
  <si>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</si>
  <si>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</si>
  <si>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</si>
  <si>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</si>
  <si>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</si>
  <si>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</si>
  <si>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</si>
  <si>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</si>
  <si>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</si>
  <si>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</si>
  <si>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</si>
  <si>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</si>
  <si>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</si>
  <si>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</si>
  <si>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</si>
  <si>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</si>
  <si>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</si>
  <si>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</si>
  <si>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</si>
  <si>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</si>
  <si>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</si>
  <si>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</si>
  <si>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</si>
  <si>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</si>
  <si>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</si>
  <si>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</si>
  <si>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</si>
  <si>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</si>
  <si>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</si>
  <si>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</si>
  <si>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</si>
  <si>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</si>
  <si>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</si>
  <si>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</si>
  <si>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</si>
  <si>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</si>
  <si>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</si>
  <si>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</si>
  <si>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</si>
  <si>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</si>
  <si>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</si>
  <si>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</si>
  <si>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</si>
  <si>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</si>
  <si>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</si>
  <si>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</si>
  <si>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</si>
  <si>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</si>
  <si>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</si>
  <si>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</si>
  <si>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</si>
  <si>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</si>
  <si>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</si>
  <si>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</si>
  <si>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</si>
  <si>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</si>
  <si>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</si>
  <si>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</si>
  <si>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</si>
  <si>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</si>
  <si>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</si>
  <si>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</si>
  <si>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</si>
  <si>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</si>
  <si>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</si>
  <si>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</si>
  <si>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</si>
  <si>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</si>
  <si>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</si>
  <si>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</si>
  <si>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</si>
  <si>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</si>
  <si>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</si>
  <si>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</si>
  <si>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</si>
  <si>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</si>
  <si>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</si>
  <si>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</si>
  <si>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</si>
  <si>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</si>
  <si>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</si>
  <si>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</si>
  <si>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</si>
  <si>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</si>
  <si>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</si>
  <si>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</si>
  <si>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</si>
  <si>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</si>
  <si>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</si>
  <si>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</si>
  <si>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</si>
  <si>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</si>
  <si>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</si>
  <si>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</si>
  <si>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</si>
  <si>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</si>
  <si>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</si>
  <si>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</si>
  <si>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</si>
  <si>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</si>
  <si>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</si>
  <si>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</si>
  <si>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</si>
  <si>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</si>
  <si>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</si>
  <si>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</si>
  <si>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</si>
  <si>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</si>
  <si>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</si>
  <si>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</si>
  <si>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</si>
  <si>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</si>
  <si>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</si>
  <si>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</si>
  <si>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</si>
  <si>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</si>
  <si>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</si>
  <si>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</si>
  <si>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</si>
  <si>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</si>
  <si>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</si>
  <si>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</si>
  <si>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</si>
  <si>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</si>
  <si>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</si>
  <si>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</si>
  <si>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</si>
  <si>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</si>
  <si>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</si>
  <si>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</si>
  <si>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</si>
  <si>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</si>
  <si>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</si>
  <si>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</si>
  <si>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</si>
  <si>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</si>
  <si>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</si>
  <si>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</si>
  <si>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</si>
  <si>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</si>
  <si>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</si>
  <si>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</si>
  <si>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</si>
  <si>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</si>
  <si>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</si>
  <si>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</si>
  <si>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</si>
  <si>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</si>
  <si>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</si>
  <si>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</si>
  <si>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</si>
  <si>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</si>
  <si>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</si>
  <si>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</si>
  <si>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</si>
  <si>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</si>
  <si>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</si>
  <si>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</si>
  <si>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</si>
  <si>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</si>
  <si>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</si>
  <si>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</si>
  <si>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</si>
  <si>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</si>
  <si>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</si>
  <si>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</si>
  <si>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</si>
  <si>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</si>
  <si>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</si>
  <si>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</si>
  <si>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</si>
  <si>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</si>
  <si>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</si>
  <si>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</si>
  <si>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</si>
  <si>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</si>
  <si>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</si>
  <si>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</si>
  <si>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</si>
  <si>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</si>
  <si>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</si>
  <si>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</si>
  <si>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</si>
  <si>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</si>
  <si>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</si>
  <si>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</si>
  <si>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</si>
  <si>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</si>
  <si>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</si>
  <si>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</si>
  <si>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</si>
  <si>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</si>
  <si>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</si>
  <si>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</si>
  <si>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</si>
  <si>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</si>
  <si>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</si>
  <si>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</si>
  <si>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</si>
  <si>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</si>
  <si>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</si>
  <si>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</si>
  <si>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</si>
  <si>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</si>
  <si>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</si>
  <si>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</si>
  <si>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</si>
  <si>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</si>
  <si>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</si>
  <si>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</si>
  <si>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</si>
  <si>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</si>
  <si>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</si>
  <si>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</si>
  <si>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</si>
  <si>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</si>
  <si>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</si>
  <si>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</si>
  <si>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</si>
  <si>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</si>
  <si>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</si>
  <si>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</si>
  <si>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</si>
  <si>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O9</t>
  </si>
  <si>
    <t>O2</t>
  </si>
  <si>
    <t>O1</t>
  </si>
  <si>
    <t xml:space="preserve">                                                 Švietimo paslaugų užtikrinimas ir gerinimas</t>
  </si>
  <si>
    <t>2023 m. kovo 31 d.</t>
  </si>
  <si>
    <t>ketvirtinė</t>
  </si>
  <si>
    <t>2023 m. balandžio 17 d.</t>
  </si>
  <si>
    <t xml:space="preserve">                                                                                                                 (data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</si>
</sst>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topLeftCell="A135" colorId="9" workbookViewId="0">
      <selection activeCell="R229" sqref="R229"/>
    </sheetView>
  </sheetViews>
  <sheetFormatPr defaultColWidth="9.109375" defaultRowHeight="13.5" customHeight="1" x14ac:dyDescent="0.25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1.5546875" style="2" customWidth="1"/>
    <col min="10" max="10" width="15" style="2" customWidth="1"/>
    <col min="11" max="11" width="14" style="2" customWidth="1"/>
    <col min="12" max="12" width="14.6640625" style="2" customWidth="1"/>
    <col min="13" max="13" width="0.109375" style="2" hidden="1" customWidth="1"/>
    <col min="14" max="14" width="6.109375" style="2" hidden="1" customWidth="1"/>
    <col min="15" max="15" width="8.88671875" style="2" hidden="1" customWidth="1"/>
    <col min="16" max="16" width="9.109375" style="2" hidden="1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5">
      <c r="A6" s="184" t="s">
        <v>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8"/>
    </row>
    <row r="7" spans="1:16" ht="18.75" customHeight="1" x14ac:dyDescent="0.25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3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5">
      <c r="A9" s="211" t="s">
        <v>234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8"/>
      <c r="P9" s="2" t="s">
        <v>9</v>
      </c>
    </row>
    <row r="10" spans="1:16" ht="15.75" customHeight="1" x14ac:dyDescent="0.25">
      <c r="A10" s="14"/>
      <c r="B10" s="14"/>
      <c r="C10" s="14"/>
      <c r="D10" s="14"/>
      <c r="E10" s="14"/>
      <c r="F10" s="15"/>
      <c r="G10" s="213" t="s">
        <v>235</v>
      </c>
      <c r="H10" s="214"/>
      <c r="I10" s="214"/>
      <c r="J10" s="214"/>
      <c r="K10" s="214"/>
      <c r="L10" s="14"/>
      <c r="M10" s="8"/>
    </row>
    <row r="11" spans="1:16" ht="12" customHeight="1" x14ac:dyDescent="0.25">
      <c r="A11" s="14"/>
      <c r="B11" s="14"/>
      <c r="C11" s="14"/>
      <c r="D11" s="14"/>
      <c r="E11" s="14"/>
      <c r="F11" s="15"/>
      <c r="G11" s="215" t="s">
        <v>10</v>
      </c>
      <c r="H11" s="215"/>
      <c r="I11" s="215"/>
      <c r="J11" s="215"/>
      <c r="K11" s="215"/>
      <c r="L11" s="14"/>
    </row>
    <row r="12" spans="1:16" ht="9" customHeight="1" x14ac:dyDescent="0.2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5">
      <c r="A13" s="14"/>
      <c r="B13" s="212" t="s">
        <v>11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6" ht="12" customHeight="1" x14ac:dyDescent="0.2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5">
      <c r="A15" s="14"/>
      <c r="B15" s="14"/>
      <c r="C15" s="14"/>
      <c r="D15" s="14"/>
      <c r="E15" s="14"/>
      <c r="F15" s="15"/>
      <c r="G15" s="213" t="s">
        <v>236</v>
      </c>
      <c r="H15" s="214"/>
      <c r="I15" s="214"/>
      <c r="J15" s="214"/>
      <c r="K15" s="214"/>
      <c r="L15" s="14"/>
    </row>
    <row r="16" spans="1:16" ht="11.25" customHeight="1" x14ac:dyDescent="0.25">
      <c r="A16" s="14"/>
      <c r="B16" s="14"/>
      <c r="C16" s="14"/>
      <c r="D16" s="14"/>
      <c r="E16" s="14"/>
      <c r="F16" s="15"/>
      <c r="G16" s="220" t="s">
        <v>237</v>
      </c>
      <c r="H16" s="221"/>
      <c r="I16" s="221"/>
      <c r="J16" s="221"/>
      <c r="K16" s="221"/>
      <c r="L16" s="14"/>
    </row>
    <row r="17" spans="1:17" ht="13.5" customHeight="1" x14ac:dyDescent="0.25">
      <c r="A17" s="14"/>
      <c r="B17" s="18"/>
      <c r="C17" s="18"/>
      <c r="D17" s="18"/>
      <c r="E17" s="222" t="s">
        <v>233</v>
      </c>
      <c r="F17" s="223"/>
      <c r="G17" s="224"/>
      <c r="H17" s="224"/>
      <c r="I17" s="224"/>
      <c r="J17" s="224"/>
      <c r="K17" s="224"/>
      <c r="L17" s="18"/>
    </row>
    <row r="18" spans="1:17" ht="12" customHeight="1" x14ac:dyDescent="0.25">
      <c r="A18" s="225" t="s">
        <v>12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19"/>
    </row>
    <row r="19" spans="1:17" ht="12" customHeight="1" x14ac:dyDescent="0.25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5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5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5">
      <c r="A22" s="14"/>
      <c r="B22" s="14"/>
      <c r="C22" s="217"/>
      <c r="D22" s="218"/>
      <c r="E22" s="218"/>
      <c r="F22" s="219"/>
      <c r="G22" s="218"/>
      <c r="H22" s="218"/>
      <c r="I22" s="218"/>
      <c r="J22" s="14"/>
      <c r="K22" s="27" t="s">
        <v>16</v>
      </c>
      <c r="L22" s="29" t="s">
        <v>17</v>
      </c>
      <c r="M22" s="19"/>
    </row>
    <row r="23" spans="1:17" ht="12" customHeight="1" x14ac:dyDescent="0.25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232</v>
      </c>
      <c r="M23" s="19"/>
    </row>
    <row r="24" spans="1:17" ht="12.75" customHeight="1" x14ac:dyDescent="0.25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5">
      <c r="A25" s="14"/>
      <c r="B25" s="14"/>
      <c r="C25" s="14"/>
      <c r="D25" s="14"/>
      <c r="E25" s="14"/>
      <c r="F25" s="15"/>
      <c r="G25" s="206" t="s">
        <v>21</v>
      </c>
      <c r="H25" s="206"/>
      <c r="I25" s="181" t="s">
        <v>230</v>
      </c>
      <c r="J25" s="182" t="s">
        <v>231</v>
      </c>
      <c r="K25" s="183" t="s">
        <v>231</v>
      </c>
      <c r="L25" s="183" t="s">
        <v>232</v>
      </c>
      <c r="M25" s="19"/>
    </row>
    <row r="26" spans="1:17" ht="33" customHeight="1" x14ac:dyDescent="0.25">
      <c r="A26" s="226" t="s">
        <v>22</v>
      </c>
      <c r="B26" s="226"/>
      <c r="C26" s="226"/>
      <c r="D26" s="226"/>
      <c r="E26" s="216"/>
      <c r="F26" s="216"/>
      <c r="G26" s="216"/>
      <c r="H26" s="216"/>
      <c r="I26" s="216"/>
      <c r="J26" s="216"/>
      <c r="K26" s="216"/>
      <c r="L26" s="37" t="s">
        <v>23</v>
      </c>
      <c r="M26" s="38"/>
    </row>
    <row r="27" spans="1:17" ht="24" customHeight="1" x14ac:dyDescent="0.25">
      <c r="A27" s="191" t="s">
        <v>24</v>
      </c>
      <c r="B27" s="192"/>
      <c r="C27" s="192"/>
      <c r="D27" s="192"/>
      <c r="E27" s="192"/>
      <c r="F27" s="192"/>
      <c r="G27" s="195" t="s">
        <v>25</v>
      </c>
      <c r="H27" s="197" t="s">
        <v>26</v>
      </c>
      <c r="I27" s="199" t="s">
        <v>27</v>
      </c>
      <c r="J27" s="200"/>
      <c r="K27" s="201" t="s">
        <v>28</v>
      </c>
      <c r="L27" s="203" t="s">
        <v>29</v>
      </c>
      <c r="M27" s="38"/>
    </row>
    <row r="28" spans="1:17" ht="46.5" customHeight="1" x14ac:dyDescent="0.25">
      <c r="A28" s="193"/>
      <c r="B28" s="194"/>
      <c r="C28" s="194"/>
      <c r="D28" s="194"/>
      <c r="E28" s="194"/>
      <c r="F28" s="194"/>
      <c r="G28" s="196"/>
      <c r="H28" s="198"/>
      <c r="I28" s="39" t="s">
        <v>30</v>
      </c>
      <c r="J28" s="40" t="s">
        <v>31</v>
      </c>
      <c r="K28" s="202"/>
      <c r="L28" s="204"/>
    </row>
    <row r="29" spans="1:17" ht="11.25" customHeight="1" x14ac:dyDescent="0.25">
      <c r="A29" s="185" t="s">
        <v>32</v>
      </c>
      <c r="B29" s="186"/>
      <c r="C29" s="186"/>
      <c r="D29" s="186"/>
      <c r="E29" s="186"/>
      <c r="F29" s="187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5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286400</v>
      </c>
      <c r="J30" s="52">
        <f>SUM(J31+J42+J61+J82+J89+J109+J135+J154+J164)</f>
        <v>78000</v>
      </c>
      <c r="K30" s="52">
        <f>SUM(K31+K42+K61+K82+K89+K109+K135+K154+K164)</f>
        <v>72958.179999999993</v>
      </c>
      <c r="L30" s="52">
        <f>SUM(L31+L42+L61+L82+L89+L109+L135+L154+L164)</f>
        <v>72958.179999999993</v>
      </c>
    </row>
    <row r="31" spans="1:17" ht="16.5" customHeight="1" x14ac:dyDescent="0.25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229400</v>
      </c>
      <c r="J31" s="52">
        <f>SUM(J32+J38)</f>
        <v>47800</v>
      </c>
      <c r="K31" s="52">
        <f>SUM(K32+K38)</f>
        <v>43272.639999999999</v>
      </c>
      <c r="L31" s="52">
        <f>SUM(L32+L38)</f>
        <v>43272.639999999999</v>
      </c>
    </row>
    <row r="32" spans="1:17" ht="14.25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226100</v>
      </c>
      <c r="J32" s="52">
        <f>SUM(J33)</f>
        <v>47100</v>
      </c>
      <c r="K32" s="52">
        <f>SUM(K33)</f>
        <v>42672.71</v>
      </c>
      <c r="L32" s="52">
        <f>SUM(L33)</f>
        <v>42672.71</v>
      </c>
      <c r="Q32" s="64"/>
    </row>
    <row r="33" spans="1:19" ht="12.75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226100</v>
      </c>
      <c r="J33" s="52">
        <f>SUM(J34+J36)</f>
        <v>47100</v>
      </c>
      <c r="K33" s="52">
        <f>SUM(K34+K36)</f>
        <v>42672.71</v>
      </c>
      <c r="L33" s="52">
        <f>SUM(L34+L36)</f>
        <v>42672.71</v>
      </c>
      <c r="Q33" s="64"/>
      <c r="R33" s="64"/>
    </row>
    <row r="34" spans="1:19" ht="14.25" hidden="1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226100</v>
      </c>
      <c r="J34" s="67">
        <f>SUM(J35)</f>
        <v>47100</v>
      </c>
      <c r="K34" s="67">
        <f>SUM(K35)</f>
        <v>42672.71</v>
      </c>
      <c r="L34" s="67">
        <f>SUM(L35)</f>
        <v>42672.71</v>
      </c>
      <c r="Q34" s="64"/>
      <c r="R34" s="64"/>
    </row>
    <row r="35" spans="1:19" ht="12.7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226100</v>
      </c>
      <c r="J35" s="70">
        <v>47100</v>
      </c>
      <c r="K35" s="70">
        <v>42672.71</v>
      </c>
      <c r="L35" s="70">
        <v>42672.71</v>
      </c>
      <c r="Q35" s="64"/>
      <c r="R35" s="64"/>
    </row>
    <row r="36" spans="1:19" ht="14.25" hidden="1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3300</v>
      </c>
      <c r="J38" s="52">
        <f t="shared" si="0"/>
        <v>700</v>
      </c>
      <c r="K38" s="67">
        <f t="shared" si="0"/>
        <v>599.92999999999995</v>
      </c>
      <c r="L38" s="52">
        <f t="shared" si="0"/>
        <v>599.92999999999995</v>
      </c>
      <c r="Q38" s="64"/>
      <c r="R38" s="64"/>
    </row>
    <row r="39" spans="1:19" ht="15.75" hidden="1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3300</v>
      </c>
      <c r="J39" s="52">
        <f t="shared" si="0"/>
        <v>700</v>
      </c>
      <c r="K39" s="52">
        <f t="shared" si="0"/>
        <v>599.92999999999995</v>
      </c>
      <c r="L39" s="52">
        <f t="shared" si="0"/>
        <v>599.92999999999995</v>
      </c>
      <c r="Q39" s="64"/>
    </row>
    <row r="40" spans="1:19" ht="13.5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3300</v>
      </c>
      <c r="J40" s="52">
        <f t="shared" si="0"/>
        <v>700</v>
      </c>
      <c r="K40" s="52">
        <f t="shared" si="0"/>
        <v>599.92999999999995</v>
      </c>
      <c r="L40" s="52">
        <f t="shared" si="0"/>
        <v>599.92999999999995</v>
      </c>
      <c r="Q40" s="64"/>
      <c r="R40" s="64"/>
    </row>
    <row r="41" spans="1:19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3300</v>
      </c>
      <c r="J41" s="70">
        <v>700</v>
      </c>
      <c r="K41" s="70">
        <v>599.92999999999995</v>
      </c>
      <c r="L41" s="70">
        <v>599.92999999999995</v>
      </c>
      <c r="Q41" s="64"/>
      <c r="R41" s="64"/>
    </row>
    <row r="42" spans="1:19" ht="16.5" customHeight="1" x14ac:dyDescent="0.25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57000</v>
      </c>
      <c r="J42" s="75">
        <f t="shared" si="1"/>
        <v>30200</v>
      </c>
      <c r="K42" s="74">
        <f t="shared" si="1"/>
        <v>29685.54</v>
      </c>
      <c r="L42" s="74">
        <f t="shared" si="1"/>
        <v>29685.54</v>
      </c>
    </row>
    <row r="43" spans="1:19" ht="13.5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57000</v>
      </c>
      <c r="J43" s="67">
        <f t="shared" si="1"/>
        <v>30200</v>
      </c>
      <c r="K43" s="52">
        <f t="shared" si="1"/>
        <v>29685.54</v>
      </c>
      <c r="L43" s="67">
        <f t="shared" si="1"/>
        <v>29685.54</v>
      </c>
      <c r="Q43" s="64"/>
      <c r="S43" s="64"/>
    </row>
    <row r="44" spans="1:19" ht="15.75" hidden="1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57000</v>
      </c>
      <c r="J44" s="67">
        <f t="shared" si="1"/>
        <v>30200</v>
      </c>
      <c r="K44" s="76">
        <f t="shared" si="1"/>
        <v>29685.54</v>
      </c>
      <c r="L44" s="76">
        <f t="shared" si="1"/>
        <v>29685.54</v>
      </c>
      <c r="Q44" s="64"/>
      <c r="R44" s="64"/>
    </row>
    <row r="45" spans="1:19" ht="13.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57000</v>
      </c>
      <c r="J45" s="82">
        <f>SUM(J46:J60)</f>
        <v>30200</v>
      </c>
      <c r="K45" s="82">
        <f>SUM(K46:K60)</f>
        <v>29685.54</v>
      </c>
      <c r="L45" s="82">
        <f>SUM(L46:L60)</f>
        <v>29685.54</v>
      </c>
      <c r="Q45" s="64"/>
      <c r="R45" s="64"/>
    </row>
    <row r="46" spans="1:19" ht="15.75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2700</v>
      </c>
      <c r="J46" s="70">
        <v>600</v>
      </c>
      <c r="K46" s="70">
        <v>584.25</v>
      </c>
      <c r="L46" s="70">
        <v>584.25</v>
      </c>
      <c r="Q46" s="64"/>
      <c r="R46" s="64"/>
    </row>
    <row r="47" spans="1:19" ht="26.25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>
        <v>900</v>
      </c>
      <c r="J47" s="70">
        <v>200</v>
      </c>
      <c r="K47" s="70">
        <v>18</v>
      </c>
      <c r="L47" s="70">
        <v>18</v>
      </c>
      <c r="Q47" s="64"/>
      <c r="R47" s="64"/>
    </row>
    <row r="48" spans="1:19" ht="26.25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>
        <v>1000</v>
      </c>
      <c r="J48" s="70">
        <v>400</v>
      </c>
      <c r="K48" s="70">
        <v>366.16</v>
      </c>
      <c r="L48" s="70">
        <v>366.16</v>
      </c>
      <c r="Q48" s="64"/>
      <c r="R48" s="64"/>
    </row>
    <row r="49" spans="1:19" ht="22.5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9300</v>
      </c>
      <c r="J49" s="70">
        <v>5800</v>
      </c>
      <c r="K49" s="70">
        <v>5822.7</v>
      </c>
      <c r="L49" s="70">
        <v>5822.7</v>
      </c>
      <c r="Q49" s="64"/>
      <c r="R49" s="64"/>
    </row>
    <row r="50" spans="1:19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5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5.5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800</v>
      </c>
      <c r="J54" s="70">
        <v>400</v>
      </c>
      <c r="K54" s="70">
        <v>378.68</v>
      </c>
      <c r="L54" s="70">
        <v>378.68</v>
      </c>
      <c r="Q54" s="64"/>
      <c r="R54" s="64"/>
    </row>
    <row r="55" spans="1:19" ht="15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200</v>
      </c>
      <c r="J55" s="70">
        <v>200</v>
      </c>
      <c r="K55" s="70">
        <v>205</v>
      </c>
      <c r="L55" s="70">
        <v>205</v>
      </c>
      <c r="Q55" s="64"/>
      <c r="R55" s="64"/>
    </row>
    <row r="56" spans="1:19" ht="27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3.5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40100</v>
      </c>
      <c r="J57" s="70">
        <v>22000</v>
      </c>
      <c r="K57" s="70">
        <v>21828.57</v>
      </c>
      <c r="L57" s="70">
        <v>21828.57</v>
      </c>
      <c r="Q57" s="64"/>
      <c r="R57" s="64"/>
    </row>
    <row r="58" spans="1:19" ht="27.75" hidden="1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6.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2000</v>
      </c>
      <c r="J60" s="70">
        <v>600</v>
      </c>
      <c r="K60" s="70">
        <v>482.18</v>
      </c>
      <c r="L60" s="70">
        <v>482.18</v>
      </c>
      <c r="Q60" s="64"/>
      <c r="R60" s="64"/>
    </row>
    <row r="61" spans="1:19" ht="1.5" hidden="1" customHeight="1" x14ac:dyDescent="0.25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5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5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5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5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0.75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5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5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5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0.75" hidden="1" customHeight="1" x14ac:dyDescent="0.25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5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5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2.75" customHeight="1" x14ac:dyDescent="0.25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5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5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5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5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5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5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5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5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5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5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5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5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5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2" customHeight="1" x14ac:dyDescent="0.25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8" hidden="1" customHeight="1" x14ac:dyDescent="0.25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3" hidden="1" customHeight="1" x14ac:dyDescent="0.25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5" customHeight="1" x14ac:dyDescent="0.25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0.75" hidden="1" customHeight="1" x14ac:dyDescent="0.25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5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5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5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5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5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5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5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5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5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5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5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5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5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5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5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5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5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5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5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5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5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5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5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1.5" hidden="1" customHeight="1" x14ac:dyDescent="0.25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5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5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37.200000000000003" customHeight="1" x14ac:dyDescent="0.25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4000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6.2" customHeight="1" x14ac:dyDescent="0.25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4000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19.2" customHeight="1" x14ac:dyDescent="0.25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4000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8" hidden="1" customHeight="1" x14ac:dyDescent="0.25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5" hidden="1" customHeight="1" x14ac:dyDescent="0.25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4.4" hidden="1" customHeight="1" x14ac:dyDescent="0.25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6.8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5" hidden="1" customHeight="1" x14ac:dyDescent="0.25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.2" hidden="1" customHeight="1" x14ac:dyDescent="0.25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6.8" hidden="1" customHeight="1" x14ac:dyDescent="0.25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7.399999999999999" hidden="1" customHeight="1" x14ac:dyDescent="0.25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8" hidden="1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2" hidden="1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7.399999999999999" hidden="1" customHeight="1" x14ac:dyDescent="0.25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8" hidden="1" customHeight="1" x14ac:dyDescent="0.25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9.8" hidden="1" customHeight="1" x14ac:dyDescent="0.25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16.8" hidden="1" customHeight="1" x14ac:dyDescent="0.25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6.8" hidden="1" customHeight="1" x14ac:dyDescent="0.25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9.2" hidden="1" customHeight="1" x14ac:dyDescent="0.25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.600000000000001" hidden="1" customHeight="1" x14ac:dyDescent="0.25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17.399999999999999" hidden="1" customHeight="1" x14ac:dyDescent="0.25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399999999999999" hidden="1" customHeight="1" x14ac:dyDescent="0.25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15" customHeight="1" x14ac:dyDescent="0.25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4000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16.2" customHeight="1" x14ac:dyDescent="0.25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4000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16.2" customHeight="1" x14ac:dyDescent="0.25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>
        <v>4000</v>
      </c>
      <c r="J204" s="71"/>
      <c r="K204" s="71"/>
      <c r="L204" s="71"/>
    </row>
    <row r="205" spans="1:12" ht="18.600000000000001" hidden="1" customHeight="1" x14ac:dyDescent="0.25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.600000000000001" hidden="1" customHeight="1" x14ac:dyDescent="0.25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18" hidden="1" customHeight="1" x14ac:dyDescent="0.25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9.2" hidden="1" customHeight="1" x14ac:dyDescent="0.25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21" hidden="1" customHeight="1" x14ac:dyDescent="0.25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21" hidden="1" customHeight="1" x14ac:dyDescent="0.25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20.399999999999999" hidden="1" customHeight="1" x14ac:dyDescent="0.25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8" hidden="1" customHeight="1" x14ac:dyDescent="0.25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1" hidden="1" customHeight="1" x14ac:dyDescent="0.25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5" hidden="1" customHeight="1" x14ac:dyDescent="0.25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0.399999999999999" hidden="1" customHeight="1" x14ac:dyDescent="0.25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9.2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.600000000000001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9.2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8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7.399999999999999" hidden="1" customHeight="1" x14ac:dyDescent="0.25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4" hidden="1" customHeight="1" x14ac:dyDescent="0.25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1.6" hidden="1" customHeight="1" x14ac:dyDescent="0.25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9.8" hidden="1" customHeight="1" x14ac:dyDescent="0.25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4.6" hidden="1" customHeight="1" x14ac:dyDescent="0.25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3.4" hidden="1" customHeight="1" x14ac:dyDescent="0.25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4.6" hidden="1" customHeight="1" x14ac:dyDescent="0.25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5.2" hidden="1" customHeight="1" x14ac:dyDescent="0.25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4" hidden="1" customHeight="1" x14ac:dyDescent="0.25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22.8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9.8" hidden="1" customHeight="1" x14ac:dyDescent="0.25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4.6" hidden="1" customHeight="1" x14ac:dyDescent="0.25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4" hidden="1" customHeight="1" x14ac:dyDescent="0.25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19.2" hidden="1" customHeight="1" x14ac:dyDescent="0.25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16.2" hidden="1" customHeight="1" x14ac:dyDescent="0.25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19.2" hidden="1" customHeight="1" x14ac:dyDescent="0.25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.8" hidden="1" customHeight="1" x14ac:dyDescent="0.25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5" hidden="1" customHeight="1" x14ac:dyDescent="0.25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8.600000000000001" hidden="1" customHeight="1" x14ac:dyDescent="0.25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7.399999999999999" hidden="1" customHeight="1" x14ac:dyDescent="0.25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6.2" hidden="1" customHeight="1" x14ac:dyDescent="0.25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600000000000001" hidden="1" customHeight="1" x14ac:dyDescent="0.25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9.8" hidden="1" customHeight="1" x14ac:dyDescent="0.25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1.6" hidden="1" customHeight="1" x14ac:dyDescent="0.25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3.4" hidden="1" customHeight="1" x14ac:dyDescent="0.25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5" hidden="1" customHeight="1" x14ac:dyDescent="0.25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6.8" hidden="1" customHeight="1" x14ac:dyDescent="0.25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8" hidden="1" customHeight="1" x14ac:dyDescent="0.25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19.8" hidden="1" customHeight="1" x14ac:dyDescent="0.25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3.4" hidden="1" customHeight="1" x14ac:dyDescent="0.25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0.399999999999999" hidden="1" customHeight="1" x14ac:dyDescent="0.25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1" hidden="1" customHeight="1" x14ac:dyDescent="0.25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16.2" hidden="1" customHeight="1" x14ac:dyDescent="0.25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9.8" hidden="1" customHeight="1" x14ac:dyDescent="0.25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6.8" hidden="1" customHeight="1" x14ac:dyDescent="0.25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16.8" hidden="1" customHeight="1" x14ac:dyDescent="0.25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4" hidden="1" customHeight="1" x14ac:dyDescent="0.25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2.8" hidden="1" customHeight="1" x14ac:dyDescent="0.25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4" hidden="1" customHeight="1" x14ac:dyDescent="0.25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20.399999999999999" hidden="1" customHeight="1" x14ac:dyDescent="0.25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21" hidden="1" customHeight="1" x14ac:dyDescent="0.25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2.8" hidden="1" customHeight="1" x14ac:dyDescent="0.25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8.600000000000001" hidden="1" customHeight="1" x14ac:dyDescent="0.25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4" hidden="1" customHeight="1" x14ac:dyDescent="0.25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2.2" hidden="1" customHeight="1" x14ac:dyDescent="0.25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19.8" hidden="1" customHeight="1" x14ac:dyDescent="0.25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15.6" hidden="1" customHeight="1" x14ac:dyDescent="0.25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17.399999999999999" hidden="1" customHeight="1" x14ac:dyDescent="0.25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5.6" hidden="1" customHeight="1" x14ac:dyDescent="0.25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4.4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5.6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7.399999999999999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0.399999999999999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2" hidden="1" customHeight="1" x14ac:dyDescent="0.25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6.2" hidden="1" customHeight="1" x14ac:dyDescent="0.25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2" hidden="1" customHeight="1" x14ac:dyDescent="0.25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3.8" hidden="1" customHeight="1" x14ac:dyDescent="0.25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17.399999999999999" hidden="1" customHeight="1" x14ac:dyDescent="0.25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18.600000000000001" hidden="1" customHeight="1" x14ac:dyDescent="0.25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9.2" hidden="1" customHeight="1" x14ac:dyDescent="0.25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15.6" hidden="1" customHeight="1" x14ac:dyDescent="0.25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16.8" hidden="1" customHeight="1" x14ac:dyDescent="0.25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3.8" hidden="1" customHeight="1" x14ac:dyDescent="0.25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17.399999999999999" hidden="1" customHeight="1" x14ac:dyDescent="0.25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8.600000000000001" hidden="1" customHeight="1" x14ac:dyDescent="0.25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16.8" hidden="1" customHeight="1" x14ac:dyDescent="0.25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9.8" hidden="1" customHeight="1" x14ac:dyDescent="0.25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18" hidden="1" customHeight="1" x14ac:dyDescent="0.25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19.8" hidden="1" customHeight="1" x14ac:dyDescent="0.25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5.6" hidden="1" customHeight="1" x14ac:dyDescent="0.25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" hidden="1" customHeight="1" x14ac:dyDescent="0.25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" hidden="1" customHeight="1" x14ac:dyDescent="0.25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4" hidden="1" customHeight="1" x14ac:dyDescent="0.25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3.8" hidden="1" customHeight="1" x14ac:dyDescent="0.25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1.4" hidden="1" customHeight="1" x14ac:dyDescent="0.25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5" hidden="1" customHeight="1" x14ac:dyDescent="0.25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5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" hidden="1" customHeight="1" x14ac:dyDescent="0.25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9.2" hidden="1" customHeight="1" x14ac:dyDescent="0.25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8" hidden="1" customHeight="1" x14ac:dyDescent="0.25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600000000000001" hidden="1" customHeight="1" x14ac:dyDescent="0.25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20.399999999999999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9.8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24.6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9.8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9.2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20.399999999999999" hidden="1" customHeight="1" x14ac:dyDescent="0.25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22.8" hidden="1" customHeight="1" x14ac:dyDescent="0.25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28.8" hidden="1" customHeight="1" x14ac:dyDescent="0.25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27.6" hidden="1" customHeight="1" x14ac:dyDescent="0.25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8.4" hidden="1" customHeight="1" x14ac:dyDescent="0.25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20.399999999999999" hidden="1" customHeight="1" x14ac:dyDescent="0.25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27" hidden="1" customHeight="1" x14ac:dyDescent="0.25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7.399999999999999" hidden="1" customHeight="1" x14ac:dyDescent="0.25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8" hidden="1" customHeight="1" x14ac:dyDescent="0.25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9.2" hidden="1" customHeight="1" x14ac:dyDescent="0.25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3.2" hidden="1" customHeight="1" x14ac:dyDescent="0.25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.6" hidden="1" customHeight="1" x14ac:dyDescent="0.25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20.399999999999999" hidden="1" customHeight="1" x14ac:dyDescent="0.25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7.399999999999999" hidden="1" customHeight="1" x14ac:dyDescent="0.25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8" hidden="1" customHeight="1" x14ac:dyDescent="0.25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9.2" hidden="1" customHeight="1" x14ac:dyDescent="0.25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9.8" hidden="1" customHeight="1" x14ac:dyDescent="0.25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5.6" hidden="1" customHeight="1" x14ac:dyDescent="0.25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4" hidden="1" customHeight="1" x14ac:dyDescent="0.25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8" hidden="1" customHeight="1" x14ac:dyDescent="0.25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0.199999999999999" hidden="1" customHeight="1" x14ac:dyDescent="0.25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8" hidden="1" customHeight="1" x14ac:dyDescent="0.25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5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8" hidden="1" customHeight="1" x14ac:dyDescent="0.25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7.8" hidden="1" customHeight="1" x14ac:dyDescent="0.25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15" hidden="1" customHeight="1" x14ac:dyDescent="0.25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16.8" hidden="1" customHeight="1" x14ac:dyDescent="0.25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8.600000000000001" hidden="1" customHeight="1" x14ac:dyDescent="0.25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8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4.4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4.4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7.399999999999999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1" hidden="1" customHeight="1" x14ac:dyDescent="0.25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6.8" hidden="1" customHeight="1" x14ac:dyDescent="0.25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5.6" hidden="1" customHeight="1" x14ac:dyDescent="0.25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6.8" hidden="1" customHeight="1" x14ac:dyDescent="0.25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5" hidden="1" customHeight="1" x14ac:dyDescent="0.25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23.4" hidden="1" customHeight="1" x14ac:dyDescent="0.25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5" hidden="1" customHeight="1" x14ac:dyDescent="0.25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6.2" hidden="1" customHeight="1" x14ac:dyDescent="0.25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4.4" hidden="1" customHeight="1" x14ac:dyDescent="0.25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21.6" hidden="1" customHeight="1" x14ac:dyDescent="0.25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8" hidden="1" customHeight="1" x14ac:dyDescent="0.25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5" hidden="1" customHeight="1" x14ac:dyDescent="0.25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7.399999999999999" hidden="1" customHeight="1" x14ac:dyDescent="0.25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5.6" hidden="1" customHeight="1" x14ac:dyDescent="0.25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4.4" hidden="1" customHeight="1" x14ac:dyDescent="0.25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4.4" hidden="1" customHeight="1" x14ac:dyDescent="0.25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2" hidden="1" customHeight="1" x14ac:dyDescent="0.25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1.4" hidden="1" customHeight="1" x14ac:dyDescent="0.25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2" hidden="1" customHeight="1" x14ac:dyDescent="0.25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5" hidden="1" customHeight="1" x14ac:dyDescent="0.25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4.4" hidden="1" customHeight="1" x14ac:dyDescent="0.25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" hidden="1" customHeight="1" x14ac:dyDescent="0.25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2.6" hidden="1" customHeight="1" x14ac:dyDescent="0.25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" hidden="1" customHeight="1" x14ac:dyDescent="0.25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6.2" hidden="1" customHeight="1" x14ac:dyDescent="0.25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17.399999999999999" hidden="1" customHeight="1" x14ac:dyDescent="0.25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5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290400</v>
      </c>
      <c r="J364" s="121">
        <f>SUM(J30+J180)</f>
        <v>78000</v>
      </c>
      <c r="K364" s="121">
        <f>SUM(K30+K180)</f>
        <v>72958.179999999993</v>
      </c>
      <c r="L364" s="121">
        <f>SUM(L30+L180)</f>
        <v>72958.179999999993</v>
      </c>
    </row>
    <row r="365" spans="1:12" ht="18.75" customHeight="1" x14ac:dyDescent="0.25">
      <c r="G365" s="46"/>
      <c r="H365" s="170"/>
      <c r="I365" s="171"/>
      <c r="J365" s="172"/>
      <c r="K365" s="172"/>
      <c r="L365" s="172"/>
    </row>
    <row r="366" spans="1:12" ht="33" customHeight="1" x14ac:dyDescent="0.25">
      <c r="A366" s="184" t="s">
        <v>222</v>
      </c>
      <c r="B366" s="184"/>
      <c r="C366" s="184"/>
      <c r="D366" s="184"/>
      <c r="E366" s="184"/>
      <c r="F366" s="184"/>
      <c r="G366" s="184"/>
      <c r="H366" s="184"/>
      <c r="I366" s="173"/>
      <c r="J366" s="174"/>
      <c r="K366" s="205" t="s">
        <v>223</v>
      </c>
      <c r="L366" s="205"/>
    </row>
    <row r="367" spans="1:12" ht="18.75" customHeight="1" x14ac:dyDescent="0.25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8" t="s">
        <v>226</v>
      </c>
      <c r="L367" s="188"/>
    </row>
    <row r="368" spans="1:12" ht="15.75" customHeight="1" x14ac:dyDescent="0.25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5">
      <c r="A369" s="184" t="s">
        <v>227</v>
      </c>
      <c r="B369" s="184"/>
      <c r="C369" s="184"/>
      <c r="D369" s="184"/>
      <c r="E369" s="184"/>
      <c r="F369" s="184"/>
      <c r="G369" s="184"/>
      <c r="H369" s="184"/>
      <c r="I369" s="173"/>
      <c r="J369" s="174"/>
      <c r="K369" s="205" t="s">
        <v>228</v>
      </c>
      <c r="L369" s="205"/>
    </row>
    <row r="370" spans="1:12" ht="26.25" customHeight="1" x14ac:dyDescent="0.25">
      <c r="A370" s="14"/>
      <c r="B370" s="14"/>
      <c r="C370" s="14"/>
      <c r="D370" s="189" t="s">
        <v>229</v>
      </c>
      <c r="E370" s="190"/>
      <c r="F370" s="190"/>
      <c r="G370" s="190"/>
      <c r="H370" s="28"/>
      <c r="I370" s="179" t="s">
        <v>225</v>
      </c>
      <c r="J370" s="14"/>
      <c r="K370" s="188" t="s">
        <v>226</v>
      </c>
      <c r="L370" s="188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66141732283472" right="0.70866141732283472" top="0.35433070866141736" bottom="0" header="0.31496062992125984" footer="0.31496062992125984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2023-01-19T07:02:12Z</cp:lastPrinted>
  <dcterms:modified xsi:type="dcterms:W3CDTF">2023-04-19T09:53:16Z</dcterms:modified>
</cp:coreProperties>
</file>