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V ketv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I332" i="1" s="1"/>
  <c r="L360" i="1"/>
  <c r="K360" i="1"/>
  <c r="J360" i="1"/>
  <c r="J332" i="1" s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L299" i="1" s="1"/>
  <c r="K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I300" i="1" s="1"/>
  <c r="L300" i="1"/>
  <c r="K300" i="1"/>
  <c r="J300" i="1"/>
  <c r="K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I281" i="1" s="1"/>
  <c r="I267" i="1" s="1"/>
  <c r="L281" i="1"/>
  <c r="K281" i="1"/>
  <c r="J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I235" i="1" s="1"/>
  <c r="L245" i="1"/>
  <c r="K245" i="1"/>
  <c r="J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L234" i="1" s="1"/>
  <c r="K235" i="1"/>
  <c r="J235" i="1"/>
  <c r="K234" i="1"/>
  <c r="J234" i="1"/>
  <c r="L230" i="1"/>
  <c r="K230" i="1"/>
  <c r="J230" i="1"/>
  <c r="I230" i="1"/>
  <c r="L229" i="1"/>
  <c r="K229" i="1"/>
  <c r="J229" i="1"/>
  <c r="I229" i="1"/>
  <c r="I228" i="1" s="1"/>
  <c r="L228" i="1"/>
  <c r="K228" i="1"/>
  <c r="J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I213" i="1" s="1"/>
  <c r="I212" i="1" s="1"/>
  <c r="L213" i="1"/>
  <c r="K213" i="1"/>
  <c r="J213" i="1"/>
  <c r="L212" i="1"/>
  <c r="K212" i="1"/>
  <c r="J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I191" i="1" s="1"/>
  <c r="I182" i="1" s="1"/>
  <c r="L191" i="1"/>
  <c r="K191" i="1"/>
  <c r="J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L181" i="1" s="1"/>
  <c r="K182" i="1"/>
  <c r="J182" i="1"/>
  <c r="J181" i="1" s="1"/>
  <c r="K181" i="1"/>
  <c r="L176" i="1"/>
  <c r="L175" i="1" s="1"/>
  <c r="L169" i="1" s="1"/>
  <c r="L164" i="1" s="1"/>
  <c r="K176" i="1"/>
  <c r="J176" i="1"/>
  <c r="I176" i="1"/>
  <c r="K175" i="1"/>
  <c r="J175" i="1"/>
  <c r="I175" i="1"/>
  <c r="L171" i="1"/>
  <c r="K171" i="1"/>
  <c r="J171" i="1"/>
  <c r="I171" i="1"/>
  <c r="L170" i="1"/>
  <c r="K170" i="1"/>
  <c r="J170" i="1"/>
  <c r="I170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K164" i="1"/>
  <c r="J164" i="1"/>
  <c r="I164" i="1"/>
  <c r="L162" i="1"/>
  <c r="L161" i="1" s="1"/>
  <c r="L155" i="1" s="1"/>
  <c r="L154" i="1" s="1"/>
  <c r="K162" i="1"/>
  <c r="J162" i="1"/>
  <c r="I162" i="1"/>
  <c r="K161" i="1"/>
  <c r="J161" i="1"/>
  <c r="I161" i="1"/>
  <c r="L157" i="1"/>
  <c r="K157" i="1"/>
  <c r="J157" i="1"/>
  <c r="I157" i="1"/>
  <c r="L156" i="1"/>
  <c r="K156" i="1"/>
  <c r="J156" i="1"/>
  <c r="I156" i="1"/>
  <c r="K155" i="1"/>
  <c r="J155" i="1"/>
  <c r="I155" i="1"/>
  <c r="K154" i="1"/>
  <c r="J154" i="1"/>
  <c r="I154" i="1"/>
  <c r="L151" i="1"/>
  <c r="K151" i="1"/>
  <c r="J151" i="1"/>
  <c r="J150" i="1" s="1"/>
  <c r="J149" i="1" s="1"/>
  <c r="I151" i="1"/>
  <c r="I150" i="1" s="1"/>
  <c r="I149" i="1" s="1"/>
  <c r="L150" i="1"/>
  <c r="K150" i="1"/>
  <c r="L149" i="1"/>
  <c r="K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K43" i="1" s="1"/>
  <c r="K42" i="1" s="1"/>
  <c r="L43" i="1"/>
  <c r="L42" i="1" s="1"/>
  <c r="L40" i="1"/>
  <c r="K40" i="1"/>
  <c r="J40" i="1"/>
  <c r="I40" i="1"/>
  <c r="L39" i="1"/>
  <c r="K39" i="1"/>
  <c r="K38" i="1" s="1"/>
  <c r="J39" i="1"/>
  <c r="I39" i="1"/>
  <c r="I38" i="1" s="1"/>
  <c r="L38" i="1"/>
  <c r="J38" i="1"/>
  <c r="L36" i="1"/>
  <c r="K36" i="1"/>
  <c r="J36" i="1"/>
  <c r="I36" i="1"/>
  <c r="L34" i="1"/>
  <c r="K34" i="1"/>
  <c r="J34" i="1"/>
  <c r="J33" i="1" s="1"/>
  <c r="J32" i="1" s="1"/>
  <c r="I34" i="1"/>
  <c r="L33" i="1"/>
  <c r="L32" i="1" s="1"/>
  <c r="L31" i="1" s="1"/>
  <c r="K33" i="1"/>
  <c r="K32" i="1"/>
  <c r="J299" i="1" l="1"/>
  <c r="I299" i="1"/>
  <c r="J180" i="1"/>
  <c r="I234" i="1"/>
  <c r="L180" i="1"/>
  <c r="K180" i="1"/>
  <c r="I181" i="1"/>
  <c r="J135" i="1"/>
  <c r="I135" i="1"/>
  <c r="L30" i="1"/>
  <c r="L364" i="1" s="1"/>
  <c r="J31" i="1"/>
  <c r="K31" i="1"/>
  <c r="K30" i="1" s="1"/>
  <c r="I33" i="1"/>
  <c r="I32" i="1" s="1"/>
  <c r="I31" i="1" s="1"/>
  <c r="I30" i="1" s="1"/>
  <c r="I180" i="1" l="1"/>
  <c r="K364" i="1"/>
  <c r="I364" i="1"/>
  <c r="J30" i="1"/>
  <c r="J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<sst xmlns="http://schemas.openxmlformats.org/spreadsheetml/2006/main" count="390" uniqueCount="238">
  <si>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</si>
  <si>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</si>
  <si>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</si>
  <si>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</si>
  <si>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</si>
  <si>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</si>
  <si>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</si>
  <si>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</si>
  <si>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</si>
  <si>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</si>
  <si>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</si>
  <si>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</si>
  <si>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</si>
  <si>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</si>
  <si>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</si>
  <si>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</si>
  <si>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</si>
  <si>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</si>
  <si>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</si>
  <si>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</si>
  <si>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</si>
  <si>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</si>
  <si>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</si>
  <si>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</si>
  <si>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</si>
  <si>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</si>
  <si>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</si>
  <si>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</si>
  <si>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</si>
  <si>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</si>
  <si>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</si>
  <si>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</si>
  <si>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</si>
  <si>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</si>
  <si>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</si>
  <si>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</si>
  <si>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</si>
  <si>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</si>
  <si>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</si>
  <si>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</si>
  <si>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</si>
  <si>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</si>
  <si>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</si>
  <si>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</si>
  <si>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</si>
  <si>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</si>
  <si>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</si>
  <si>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</si>
  <si>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</si>
  <si>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</si>
  <si>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</si>
  <si>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</si>
  <si>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</si>
  <si>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</si>
  <si>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</si>
  <si>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</si>
  <si>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</si>
  <si>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</si>
  <si>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</si>
  <si>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</si>
  <si>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</si>
  <si>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</si>
  <si>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</si>
  <si>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</si>
  <si>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</si>
  <si>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</si>
  <si>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</si>
  <si>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</si>
  <si>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</si>
  <si>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</si>
  <si>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</si>
  <si>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</si>
  <si>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</si>
  <si>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</si>
  <si>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</si>
  <si>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</si>
  <si>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</si>
  <si>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</si>
  <si>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</si>
  <si>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</si>
  <si>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</si>
  <si>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</si>
  <si>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</si>
  <si>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</si>
  <si>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</si>
  <si>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</si>
  <si>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</si>
  <si>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</si>
  <si>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</si>
  <si>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</si>
  <si>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</si>
  <si>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</si>
  <si>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</si>
  <si>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</si>
  <si>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</si>
  <si>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</si>
  <si>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</si>
  <si>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</si>
  <si>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</si>
  <si>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</si>
  <si>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</si>
  <si>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</si>
  <si>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</si>
  <si>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</si>
  <si>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</si>
  <si>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</si>
  <si>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</si>
  <si>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</si>
  <si>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</si>
  <si>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</si>
  <si>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</si>
  <si>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</si>
  <si>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</si>
  <si>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</si>
  <si>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</si>
  <si>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</si>
  <si>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</si>
  <si>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</si>
  <si>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</si>
  <si>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</si>
  <si>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</si>
  <si>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</si>
  <si>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</si>
  <si>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</si>
  <si>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</si>
  <si>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</si>
  <si>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</si>
  <si>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</si>
  <si>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</si>
  <si>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</si>
  <si>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</si>
  <si>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</si>
  <si>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</si>
  <si>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</si>
  <si>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</si>
  <si>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</si>
  <si>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</si>
  <si>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</si>
  <si>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</si>
  <si>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</si>
  <si>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</si>
  <si>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</si>
  <si>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</si>
  <si>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</si>
  <si>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</si>
  <si>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</si>
  <si>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</si>
  <si>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</si>
  <si>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</si>
  <si>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</si>
  <si>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</si>
  <si>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</si>
  <si>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</si>
  <si>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</si>
  <si>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</si>
  <si>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</si>
  <si>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</si>
  <si>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</si>
  <si>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</si>
  <si>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</si>
  <si>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</si>
  <si>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</si>
  <si>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</si>
  <si>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</si>
  <si>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</si>
  <si>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</si>
  <si>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</si>
  <si>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</si>
  <si>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</si>
  <si>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</si>
  <si>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</si>
  <si>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</si>
  <si>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</si>
  <si>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</si>
  <si>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</si>
  <si>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</si>
  <si>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</si>
  <si>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</si>
  <si>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</si>
  <si>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</si>
  <si>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</si>
  <si>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</si>
  <si>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</si>
  <si>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</si>
  <si>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</si>
  <si>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</si>
  <si>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</si>
  <si>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</si>
  <si>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</si>
  <si>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</si>
  <si>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</si>
  <si>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</si>
  <si>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</si>
  <si>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</si>
  <si>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</si>
  <si>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</si>
  <si>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</si>
  <si>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</si>
  <si>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</si>
  <si>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</si>
  <si>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</si>
  <si>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</si>
  <si>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</si>
  <si>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</si>
  <si>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</si>
  <si>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</si>
  <si>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</si>
  <si>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</si>
  <si>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</si>
  <si>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</si>
  <si>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</si>
  <si>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</si>
  <si>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</si>
  <si>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</si>
  <si>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</si>
  <si>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</si>
  <si>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</si>
  <si>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</si>
  <si>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</si>
  <si>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</si>
  <si>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</si>
  <si>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</si>
  <si>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</si>
  <si>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</si>
  <si>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</si>
  <si>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</si>
  <si>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</si>
  <si>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</si>
  <si>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</si>
  <si>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</si>
  <si>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</si>
  <si>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             Švietimo paslaugų užtikrinimas ir gerinimas</t>
  </si>
  <si>
    <t>O1</t>
  </si>
  <si>
    <t>O9</t>
  </si>
  <si>
    <t>O2</t>
  </si>
  <si>
    <t>2022 m. gruodžio 31 d.</t>
  </si>
  <si>
    <t>metinė</t>
  </si>
  <si>
    <t>2022 m. sausio 17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</si>
</sst>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42" colorId="9" workbookViewId="0">
      <selection activeCell="A271" sqref="A271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10" t="s">
        <v>235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2" t="s">
        <v>236</v>
      </c>
      <c r="H10" s="213"/>
      <c r="I10" s="213"/>
      <c r="J10" s="213"/>
      <c r="K10" s="213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4" t="s">
        <v>10</v>
      </c>
      <c r="H11" s="214"/>
      <c r="I11" s="214"/>
      <c r="J11" s="214"/>
      <c r="K11" s="214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1" t="s">
        <v>11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2" t="s">
        <v>237</v>
      </c>
      <c r="H15" s="213"/>
      <c r="I15" s="213"/>
      <c r="J15" s="213"/>
      <c r="K15" s="213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9" t="s">
        <v>12</v>
      </c>
      <c r="H16" s="219"/>
      <c r="I16" s="219"/>
      <c r="J16" s="219"/>
      <c r="K16" s="219"/>
      <c r="L16" s="14"/>
    </row>
    <row r="17" spans="1:17" ht="13.5" customHeight="1" x14ac:dyDescent="0.2">
      <c r="A17" s="14"/>
      <c r="B17" s="18"/>
      <c r="C17" s="18"/>
      <c r="D17" s="18"/>
      <c r="E17" s="220" t="s">
        <v>231</v>
      </c>
      <c r="F17" s="221"/>
      <c r="G17" s="222"/>
      <c r="H17" s="222"/>
      <c r="I17" s="222"/>
      <c r="J17" s="222"/>
      <c r="K17" s="222"/>
      <c r="L17" s="18"/>
    </row>
    <row r="18" spans="1:17" ht="12" customHeight="1" x14ac:dyDescent="0.2">
      <c r="A18" s="223" t="s">
        <v>13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216"/>
      <c r="D22" s="217"/>
      <c r="E22" s="217"/>
      <c r="F22" s="218"/>
      <c r="G22" s="217"/>
      <c r="H22" s="217"/>
      <c r="I22" s="217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25" t="s">
        <v>21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22</v>
      </c>
      <c r="H25" s="205"/>
      <c r="I25" s="182" t="s">
        <v>233</v>
      </c>
      <c r="J25" s="181" t="s">
        <v>234</v>
      </c>
      <c r="K25" s="180" t="s">
        <v>234</v>
      </c>
      <c r="L25" s="180" t="s">
        <v>232</v>
      </c>
      <c r="M25" s="19"/>
    </row>
    <row r="26" spans="1:17" ht="33" customHeight="1" x14ac:dyDescent="0.2">
      <c r="A26" s="224" t="s">
        <v>23</v>
      </c>
      <c r="B26" s="224"/>
      <c r="C26" s="224"/>
      <c r="D26" s="224"/>
      <c r="E26" s="215"/>
      <c r="F26" s="215"/>
      <c r="G26" s="215"/>
      <c r="H26" s="215"/>
      <c r="I26" s="215"/>
      <c r="J26" s="215"/>
      <c r="K26" s="215"/>
      <c r="L26" s="37" t="s">
        <v>24</v>
      </c>
      <c r="M26" s="38"/>
    </row>
    <row r="27" spans="1:17" ht="24" customHeight="1" x14ac:dyDescent="0.2">
      <c r="A27" s="190" t="s">
        <v>25</v>
      </c>
      <c r="B27" s="191"/>
      <c r="C27" s="191"/>
      <c r="D27" s="191"/>
      <c r="E27" s="191"/>
      <c r="F27" s="191"/>
      <c r="G27" s="194" t="s">
        <v>26</v>
      </c>
      <c r="H27" s="196" t="s">
        <v>27</v>
      </c>
      <c r="I27" s="198" t="s">
        <v>28</v>
      </c>
      <c r="J27" s="199"/>
      <c r="K27" s="200" t="s">
        <v>29</v>
      </c>
      <c r="L27" s="202" t="s">
        <v>30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31</v>
      </c>
      <c r="J28" s="40" t="s">
        <v>32</v>
      </c>
      <c r="K28" s="201"/>
      <c r="L28" s="203"/>
    </row>
    <row r="29" spans="1:17" ht="11.25" customHeight="1" x14ac:dyDescent="0.2">
      <c r="A29" s="184" t="s">
        <v>33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SUM(I31+I42+I61+I82+I89+I109+I135+I154+I164)</f>
        <v>672700</v>
      </c>
      <c r="J30" s="52">
        <f>SUM(J31+J42+J61+J82+J89+J109+J135+J154+J164)</f>
        <v>672700</v>
      </c>
      <c r="K30" s="52">
        <f>SUM(K31+K42+K61+K82+K89+K109+K135+K154+K164)</f>
        <v>672700</v>
      </c>
      <c r="L30" s="52">
        <f>SUM(L31+L42+L61+L82+L89+L109+L135+L154+L164)</f>
        <v>672700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37</v>
      </c>
      <c r="H31" s="41">
        <v>2</v>
      </c>
      <c r="I31" s="52">
        <f>SUM(I32+I38)</f>
        <v>646900</v>
      </c>
      <c r="J31" s="52">
        <f>SUM(J32+J38)</f>
        <v>646900</v>
      </c>
      <c r="K31" s="52">
        <f>SUM(K32+K38)</f>
        <v>646944.09</v>
      </c>
      <c r="L31" s="52">
        <f>SUM(L32+L38)</f>
        <v>646944.09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38</v>
      </c>
      <c r="H32" s="41">
        <v>3</v>
      </c>
      <c r="I32" s="52">
        <f>SUM(I33)</f>
        <v>637700</v>
      </c>
      <c r="J32" s="52">
        <f>SUM(J33)</f>
        <v>637700</v>
      </c>
      <c r="K32" s="52">
        <f>SUM(K33)</f>
        <v>637699</v>
      </c>
      <c r="L32" s="52">
        <f>SUM(L33)</f>
        <v>637699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38</v>
      </c>
      <c r="H33" s="41">
        <v>4</v>
      </c>
      <c r="I33" s="52">
        <f>SUM(I34+I36)</f>
        <v>637700</v>
      </c>
      <c r="J33" s="52">
        <f>SUM(J34+J36)</f>
        <v>637700</v>
      </c>
      <c r="K33" s="52">
        <f>SUM(K34+K36)</f>
        <v>637699</v>
      </c>
      <c r="L33" s="52">
        <f>SUM(L34+L36)</f>
        <v>637699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39</v>
      </c>
      <c r="H34" s="41">
        <v>5</v>
      </c>
      <c r="I34" s="67">
        <f>SUM(I35)</f>
        <v>637700</v>
      </c>
      <c r="J34" s="67">
        <f>SUM(J35)</f>
        <v>637700</v>
      </c>
      <c r="K34" s="67">
        <f>SUM(K35)</f>
        <v>637699</v>
      </c>
      <c r="L34" s="67">
        <f>SUM(L35)</f>
        <v>637699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39</v>
      </c>
      <c r="H35" s="41">
        <v>6</v>
      </c>
      <c r="I35" s="69">
        <v>637700</v>
      </c>
      <c r="J35" s="70">
        <v>637700</v>
      </c>
      <c r="K35" s="70">
        <v>637699</v>
      </c>
      <c r="L35" s="70">
        <v>637699</v>
      </c>
      <c r="Q35" s="64"/>
      <c r="R35" s="64"/>
    </row>
    <row r="36" spans="1:19" ht="12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40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7.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40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41</v>
      </c>
      <c r="H38" s="41">
        <v>9</v>
      </c>
      <c r="I38" s="67">
        <f t="shared" ref="I38:L40" si="0">I39</f>
        <v>9200</v>
      </c>
      <c r="J38" s="52">
        <f t="shared" si="0"/>
        <v>9200</v>
      </c>
      <c r="K38" s="67">
        <f t="shared" si="0"/>
        <v>9245.09</v>
      </c>
      <c r="L38" s="52">
        <f t="shared" si="0"/>
        <v>9245.09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41</v>
      </c>
      <c r="H39" s="41">
        <v>10</v>
      </c>
      <c r="I39" s="67">
        <f t="shared" si="0"/>
        <v>9200</v>
      </c>
      <c r="J39" s="52">
        <f t="shared" si="0"/>
        <v>9200</v>
      </c>
      <c r="K39" s="52">
        <f t="shared" si="0"/>
        <v>9245.09</v>
      </c>
      <c r="L39" s="52">
        <f t="shared" si="0"/>
        <v>9245.09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41</v>
      </c>
      <c r="H40" s="41">
        <v>11</v>
      </c>
      <c r="I40" s="52">
        <f t="shared" si="0"/>
        <v>9200</v>
      </c>
      <c r="J40" s="52">
        <f t="shared" si="0"/>
        <v>9200</v>
      </c>
      <c r="K40" s="52">
        <f t="shared" si="0"/>
        <v>9245.09</v>
      </c>
      <c r="L40" s="52">
        <f t="shared" si="0"/>
        <v>9245.09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41</v>
      </c>
      <c r="H41" s="41">
        <v>12</v>
      </c>
      <c r="I41" s="71">
        <v>9200</v>
      </c>
      <c r="J41" s="70">
        <v>9200</v>
      </c>
      <c r="K41" s="70">
        <v>9245.09</v>
      </c>
      <c r="L41" s="70">
        <v>9245.09</v>
      </c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42</v>
      </c>
      <c r="H42" s="41">
        <v>13</v>
      </c>
      <c r="I42" s="74">
        <f t="shared" ref="I42:L44" si="1">I43</f>
        <v>22900</v>
      </c>
      <c r="J42" s="75">
        <f t="shared" si="1"/>
        <v>22900</v>
      </c>
      <c r="K42" s="74">
        <f t="shared" si="1"/>
        <v>22873.599999999999</v>
      </c>
      <c r="L42" s="74">
        <f t="shared" si="1"/>
        <v>22873.599999999999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42</v>
      </c>
      <c r="H43" s="41">
        <v>14</v>
      </c>
      <c r="I43" s="52">
        <f t="shared" si="1"/>
        <v>22900</v>
      </c>
      <c r="J43" s="67">
        <f t="shared" si="1"/>
        <v>22900</v>
      </c>
      <c r="K43" s="52">
        <f t="shared" si="1"/>
        <v>22873.599999999999</v>
      </c>
      <c r="L43" s="67">
        <f t="shared" si="1"/>
        <v>22873.599999999999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42</v>
      </c>
      <c r="H44" s="41">
        <v>15</v>
      </c>
      <c r="I44" s="52">
        <f t="shared" si="1"/>
        <v>22900</v>
      </c>
      <c r="J44" s="67">
        <f t="shared" si="1"/>
        <v>22900</v>
      </c>
      <c r="K44" s="76">
        <f t="shared" si="1"/>
        <v>22873.599999999999</v>
      </c>
      <c r="L44" s="76">
        <f t="shared" si="1"/>
        <v>22873.599999999999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1">
        <v>16</v>
      </c>
      <c r="I45" s="82">
        <f>SUM(I46:I60)</f>
        <v>22900</v>
      </c>
      <c r="J45" s="82">
        <f>SUM(J46:J60)</f>
        <v>22900</v>
      </c>
      <c r="K45" s="82">
        <f>SUM(K46:K60)</f>
        <v>22873.599999999999</v>
      </c>
      <c r="L45" s="82">
        <f>SUM(L46:L60)</f>
        <v>22873.599999999999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43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44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45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46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47</v>
      </c>
      <c r="H50" s="41">
        <v>21</v>
      </c>
      <c r="I50" s="70"/>
      <c r="J50" s="70"/>
      <c r="K50" s="70"/>
      <c r="L50" s="70"/>
      <c r="Q50" s="64"/>
      <c r="R50" s="64"/>
    </row>
    <row r="51" spans="1:19" ht="15.75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48</v>
      </c>
      <c r="H51" s="41">
        <v>22</v>
      </c>
      <c r="I51" s="71">
        <v>200</v>
      </c>
      <c r="J51" s="70">
        <v>200</v>
      </c>
      <c r="K51" s="70">
        <v>169.36</v>
      </c>
      <c r="L51" s="70">
        <v>169.36</v>
      </c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41">
        <v>23</v>
      </c>
      <c r="I52" s="93"/>
      <c r="J52" s="70"/>
      <c r="K52" s="70"/>
      <c r="L52" s="70"/>
      <c r="Q52" s="64"/>
      <c r="R52" s="64"/>
    </row>
    <row r="53" spans="1:19" ht="15.7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50</v>
      </c>
      <c r="H53" s="41">
        <v>24</v>
      </c>
      <c r="I53" s="71"/>
      <c r="J53" s="71"/>
      <c r="K53" s="71"/>
      <c r="L53" s="71"/>
      <c r="Q53" s="64"/>
      <c r="R53" s="64"/>
    </row>
    <row r="54" spans="1:19" ht="16.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51</v>
      </c>
      <c r="H54" s="41">
        <v>25</v>
      </c>
      <c r="I54" s="71"/>
      <c r="J54" s="70"/>
      <c r="K54" s="70"/>
      <c r="L54" s="70"/>
      <c r="Q54" s="64"/>
      <c r="R54" s="64"/>
    </row>
    <row r="55" spans="1:19" ht="13.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52</v>
      </c>
      <c r="H55" s="41">
        <v>26</v>
      </c>
      <c r="I55" s="71">
        <v>2400</v>
      </c>
      <c r="J55" s="70">
        <v>2400</v>
      </c>
      <c r="K55" s="70">
        <v>2424.6999999999998</v>
      </c>
      <c r="L55" s="70">
        <v>2424.6999999999998</v>
      </c>
      <c r="Q55" s="64"/>
      <c r="R55" s="64"/>
    </row>
    <row r="56" spans="1:19" ht="6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53</v>
      </c>
      <c r="H56" s="41">
        <v>27</v>
      </c>
      <c r="I56" s="71"/>
      <c r="J56" s="71"/>
      <c r="K56" s="71"/>
      <c r="L56" s="71"/>
      <c r="Q56" s="64"/>
      <c r="R56" s="64"/>
    </row>
    <row r="57" spans="1:19" ht="21.7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54</v>
      </c>
      <c r="H57" s="41">
        <v>28</v>
      </c>
      <c r="I57" s="71"/>
      <c r="J57" s="70"/>
      <c r="K57" s="70"/>
      <c r="L57" s="70"/>
      <c r="Q57" s="64"/>
      <c r="R57" s="64"/>
    </row>
    <row r="58" spans="1:19" ht="25.5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55</v>
      </c>
      <c r="H58" s="41">
        <v>29</v>
      </c>
      <c r="I58" s="71">
        <v>7500</v>
      </c>
      <c r="J58" s="70">
        <v>7500</v>
      </c>
      <c r="K58" s="70">
        <v>7497.62</v>
      </c>
      <c r="L58" s="70">
        <v>7497.62</v>
      </c>
      <c r="Q58" s="64"/>
      <c r="R58" s="64"/>
    </row>
    <row r="59" spans="1:19" ht="18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56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57</v>
      </c>
      <c r="H60" s="41">
        <v>31</v>
      </c>
      <c r="I60" s="71">
        <v>12800</v>
      </c>
      <c r="J60" s="70">
        <v>12800</v>
      </c>
      <c r="K60" s="70">
        <v>12781.92</v>
      </c>
      <c r="L60" s="70">
        <v>12781.92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58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59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60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60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61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62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63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64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13.5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61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62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63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65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66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67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68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69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70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72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72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72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73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74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75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0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77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77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77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78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79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80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80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80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81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82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83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84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84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84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85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86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86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86</v>
      </c>
      <c r="H107" s="41">
        <v>78</v>
      </c>
      <c r="I107" s="71"/>
      <c r="J107" s="71"/>
      <c r="K107" s="71"/>
      <c r="L107" s="71"/>
    </row>
    <row r="108" spans="1:12" ht="0.75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87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89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89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89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90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91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92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92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92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92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93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93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93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93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94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94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94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8.2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94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95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95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95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96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97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97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97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97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98</v>
      </c>
      <c r="H135" s="131">
        <v>106</v>
      </c>
      <c r="I135" s="67">
        <f>SUM(I136+I141+I149)</f>
        <v>2900</v>
      </c>
      <c r="J135" s="101">
        <f>SUM(J136+J141+J149)</f>
        <v>2900</v>
      </c>
      <c r="K135" s="67">
        <f>SUM(K136+K141+K149)</f>
        <v>2882.31</v>
      </c>
      <c r="L135" s="52">
        <f>SUM(L136+L141+L149)</f>
        <v>2882.31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99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99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99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100</v>
      </c>
      <c r="H139" s="131">
        <v>110</v>
      </c>
      <c r="I139" s="135"/>
      <c r="J139" s="135"/>
      <c r="K139" s="135"/>
      <c r="L139" s="135"/>
    </row>
    <row r="140" spans="1:12" ht="15.7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101</v>
      </c>
      <c r="H140" s="131">
        <v>111</v>
      </c>
      <c r="I140" s="70"/>
      <c r="J140" s="70"/>
      <c r="K140" s="70"/>
      <c r="L140" s="70"/>
    </row>
    <row r="141" spans="1:12" ht="18.7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102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0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103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1.7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103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7.25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104</v>
      </c>
      <c r="H144" s="131">
        <v>115</v>
      </c>
      <c r="I144" s="70"/>
      <c r="J144" s="70"/>
      <c r="K144" s="70"/>
      <c r="L144" s="70"/>
    </row>
    <row r="145" spans="1:12" ht="20.2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105</v>
      </c>
      <c r="H145" s="131">
        <v>116</v>
      </c>
      <c r="I145" s="70"/>
      <c r="J145" s="70"/>
      <c r="K145" s="70"/>
      <c r="L145" s="70"/>
    </row>
    <row r="146" spans="1:12" ht="26.2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106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24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106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6.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106</v>
      </c>
      <c r="H148" s="131">
        <v>119</v>
      </c>
      <c r="I148" s="70"/>
      <c r="J148" s="70"/>
      <c r="K148" s="70"/>
      <c r="L148" s="70"/>
    </row>
    <row r="149" spans="1:12" ht="14.25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107</v>
      </c>
      <c r="H149" s="131">
        <v>120</v>
      </c>
      <c r="I149" s="67">
        <f t="shared" ref="I149:L150" si="14">I150</f>
        <v>2900</v>
      </c>
      <c r="J149" s="101">
        <f t="shared" si="14"/>
        <v>2900</v>
      </c>
      <c r="K149" s="67">
        <f t="shared" si="14"/>
        <v>2882.31</v>
      </c>
      <c r="L149" s="52">
        <f t="shared" si="14"/>
        <v>2882.31</v>
      </c>
    </row>
    <row r="150" spans="1:12" ht="14.25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107</v>
      </c>
      <c r="H150" s="131">
        <v>121</v>
      </c>
      <c r="I150" s="127">
        <f t="shared" si="14"/>
        <v>2900</v>
      </c>
      <c r="J150" s="126">
        <f t="shared" si="14"/>
        <v>2900</v>
      </c>
      <c r="K150" s="127">
        <f t="shared" si="14"/>
        <v>2882.31</v>
      </c>
      <c r="L150" s="82">
        <f t="shared" si="14"/>
        <v>2882.31</v>
      </c>
    </row>
    <row r="151" spans="1:12" ht="15.75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107</v>
      </c>
      <c r="H151" s="131">
        <v>122</v>
      </c>
      <c r="I151" s="67">
        <f>SUM(I152:I153)</f>
        <v>2900</v>
      </c>
      <c r="J151" s="101">
        <f>SUM(J152:J153)</f>
        <v>2900</v>
      </c>
      <c r="K151" s="67">
        <f>SUM(K152:K153)</f>
        <v>2882.31</v>
      </c>
      <c r="L151" s="52">
        <f>SUM(L152:L153)</f>
        <v>2882.31</v>
      </c>
    </row>
    <row r="152" spans="1:12" ht="12.75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108</v>
      </c>
      <c r="H152" s="131">
        <v>123</v>
      </c>
      <c r="I152" s="135">
        <v>2900</v>
      </c>
      <c r="J152" s="135">
        <v>2900</v>
      </c>
      <c r="K152" s="135">
        <v>2882.31</v>
      </c>
      <c r="L152" s="135">
        <v>2882.31</v>
      </c>
    </row>
    <row r="153" spans="1:12" ht="24.7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109</v>
      </c>
      <c r="H153" s="131">
        <v>124</v>
      </c>
      <c r="I153" s="70"/>
      <c r="J153" s="71"/>
      <c r="K153" s="71"/>
      <c r="L153" s="71"/>
    </row>
    <row r="154" spans="1:12" ht="9.7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110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28.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110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8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111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21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111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21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112</v>
      </c>
      <c r="H158" s="131">
        <v>129</v>
      </c>
      <c r="I158" s="70"/>
      <c r="J158" s="70"/>
      <c r="K158" s="70"/>
      <c r="L158" s="70"/>
    </row>
    <row r="159" spans="1:12" ht="21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113</v>
      </c>
      <c r="H159" s="131">
        <v>130</v>
      </c>
      <c r="I159" s="143"/>
      <c r="J159" s="143"/>
      <c r="K159" s="143"/>
      <c r="L159" s="143"/>
    </row>
    <row r="160" spans="1:12" ht="21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114</v>
      </c>
      <c r="H160" s="131">
        <v>131</v>
      </c>
      <c r="I160" s="143"/>
      <c r="J160" s="144"/>
      <c r="K160" s="143"/>
      <c r="L160" s="93"/>
    </row>
    <row r="161" spans="1:12" ht="14.2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115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8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115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115</v>
      </c>
      <c r="H163" s="131">
        <v>134</v>
      </c>
      <c r="I163" s="146"/>
      <c r="J163" s="71"/>
      <c r="K163" s="71"/>
      <c r="L163" s="71"/>
    </row>
    <row r="164" spans="1:12" ht="22.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116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18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117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16.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118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11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118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24.7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118</v>
      </c>
      <c r="H168" s="131">
        <v>139</v>
      </c>
      <c r="I168" s="135"/>
      <c r="J168" s="135"/>
      <c r="K168" s="135"/>
      <c r="L168" s="135"/>
    </row>
    <row r="169" spans="1:12" ht="20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119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21.7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120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22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120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24.7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121</v>
      </c>
      <c r="H172" s="131">
        <v>143</v>
      </c>
      <c r="I172" s="143"/>
      <c r="J172" s="69"/>
      <c r="K172" s="69"/>
      <c r="L172" s="69"/>
    </row>
    <row r="173" spans="1:12" ht="27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122</v>
      </c>
      <c r="H173" s="131">
        <v>144</v>
      </c>
      <c r="I173" s="70"/>
      <c r="J173" s="147"/>
      <c r="K173" s="147"/>
      <c r="L173" s="147"/>
    </row>
    <row r="174" spans="1:12" ht="30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123</v>
      </c>
      <c r="H174" s="131">
        <v>145</v>
      </c>
      <c r="I174" s="70"/>
      <c r="J174" s="70"/>
      <c r="K174" s="70"/>
      <c r="L174" s="70"/>
    </row>
    <row r="175" spans="1:12" ht="20.2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124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24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125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26.2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126</v>
      </c>
      <c r="H177" s="131">
        <v>148</v>
      </c>
      <c r="I177" s="70"/>
      <c r="J177" s="69"/>
      <c r="K177" s="69"/>
      <c r="L177" s="69"/>
    </row>
    <row r="178" spans="1:12" ht="23.2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127</v>
      </c>
      <c r="H178" s="131">
        <v>149</v>
      </c>
      <c r="I178" s="69"/>
      <c r="J178" s="71"/>
      <c r="K178" s="71"/>
      <c r="L178" s="71"/>
    </row>
    <row r="179" spans="1:12" ht="9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128</v>
      </c>
      <c r="H179" s="131">
        <v>150</v>
      </c>
      <c r="I179" s="147"/>
      <c r="J179" s="147"/>
      <c r="K179" s="147"/>
      <c r="L179" s="147"/>
    </row>
    <row r="180" spans="1:12" ht="22.5" customHeight="1" x14ac:dyDescent="0.2">
      <c r="A180" s="47">
        <v>3</v>
      </c>
      <c r="B180" s="50"/>
      <c r="C180" s="48"/>
      <c r="D180" s="49"/>
      <c r="E180" s="49"/>
      <c r="F180" s="51"/>
      <c r="G180" s="119" t="s">
        <v>129</v>
      </c>
      <c r="H180" s="131">
        <v>151</v>
      </c>
      <c r="I180" s="52">
        <f>SUM(I181+I234+I299)</f>
        <v>7000</v>
      </c>
      <c r="J180" s="101">
        <f>SUM(J181+J234+J299)</f>
        <v>7000</v>
      </c>
      <c r="K180" s="67">
        <f>SUM(K181+K234+K299)</f>
        <v>7000</v>
      </c>
      <c r="L180" s="52">
        <f>SUM(L181+L234+L299)</f>
        <v>7000</v>
      </c>
    </row>
    <row r="181" spans="1:12" ht="27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130</v>
      </c>
      <c r="H181" s="131">
        <v>152</v>
      </c>
      <c r="I181" s="52">
        <f>SUM(I182+I205+I212+I224+I228)</f>
        <v>7000</v>
      </c>
      <c r="J181" s="74">
        <f>SUM(J182+J205+J212+J224+J228)</f>
        <v>7000</v>
      </c>
      <c r="K181" s="74">
        <f>SUM(K182+K205+K212+K224+K228)</f>
        <v>7000</v>
      </c>
      <c r="L181" s="74">
        <f>SUM(L182+L205+L212+L224+L228)</f>
        <v>7000</v>
      </c>
    </row>
    <row r="182" spans="1:12" ht="23.25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131</v>
      </c>
      <c r="H182" s="131">
        <v>153</v>
      </c>
      <c r="I182" s="74">
        <f>SUM(I183+I186+I191+I197+I202)</f>
        <v>7000</v>
      </c>
      <c r="J182" s="74">
        <f>SUM(J183+J186+J191+J197+J202)</f>
        <v>7000</v>
      </c>
      <c r="K182" s="74">
        <f>SUM(K183+K186+K191+K197+K202)</f>
        <v>7000</v>
      </c>
      <c r="L182" s="74">
        <f>SUM(L183+L186+L191+L197+L202)</f>
        <v>7000</v>
      </c>
    </row>
    <row r="183" spans="1:12" ht="18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132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22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132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38.2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132</v>
      </c>
      <c r="H185" s="131">
        <v>156</v>
      </c>
      <c r="I185" s="71"/>
      <c r="J185" s="71"/>
      <c r="K185" s="71"/>
      <c r="L185" s="71"/>
    </row>
    <row r="186" spans="1:12" ht="23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133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20.2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133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24.7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134</v>
      </c>
      <c r="H188" s="131">
        <v>159</v>
      </c>
      <c r="I188" s="69"/>
      <c r="J188" s="69"/>
      <c r="K188" s="69"/>
      <c r="L188" s="147"/>
    </row>
    <row r="189" spans="1:12" ht="18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135</v>
      </c>
      <c r="H189" s="131">
        <v>160</v>
      </c>
      <c r="I189" s="71"/>
      <c r="J189" s="71"/>
      <c r="K189" s="71"/>
      <c r="L189" s="71"/>
    </row>
    <row r="190" spans="1:12" ht="14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136</v>
      </c>
      <c r="H190" s="131">
        <v>161</v>
      </c>
      <c r="I190" s="69"/>
      <c r="J190" s="69"/>
      <c r="K190" s="69"/>
      <c r="L190" s="147"/>
    </row>
    <row r="191" spans="1:12" ht="20.25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137</v>
      </c>
      <c r="H191" s="131">
        <v>162</v>
      </c>
      <c r="I191" s="52">
        <f>I192</f>
        <v>7000</v>
      </c>
      <c r="J191" s="101">
        <f>J192</f>
        <v>7000</v>
      </c>
      <c r="K191" s="67">
        <f>K192</f>
        <v>7000</v>
      </c>
      <c r="L191" s="52">
        <f>L192</f>
        <v>7000</v>
      </c>
    </row>
    <row r="192" spans="1:12" ht="16.5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137</v>
      </c>
      <c r="H192" s="131">
        <v>163</v>
      </c>
      <c r="I192" s="52">
        <f>SUM(I193:I196)</f>
        <v>7000</v>
      </c>
      <c r="J192" s="52">
        <f>SUM(J193:J196)</f>
        <v>7000</v>
      </c>
      <c r="K192" s="52">
        <f>SUM(K193:K196)</f>
        <v>7000</v>
      </c>
      <c r="L192" s="52">
        <f>SUM(L193:L196)</f>
        <v>7000</v>
      </c>
    </row>
    <row r="193" spans="1:12" ht="27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138</v>
      </c>
      <c r="H193" s="131">
        <v>164</v>
      </c>
      <c r="I193" s="71"/>
      <c r="J193" s="71"/>
      <c r="K193" s="71"/>
      <c r="L193" s="147"/>
    </row>
    <row r="194" spans="1:12" ht="26.2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139</v>
      </c>
      <c r="H194" s="131">
        <v>165</v>
      </c>
      <c r="I194" s="69"/>
      <c r="J194" s="71"/>
      <c r="K194" s="71"/>
      <c r="L194" s="71"/>
    </row>
    <row r="195" spans="1:12" ht="22.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140</v>
      </c>
      <c r="H195" s="131">
        <v>166</v>
      </c>
      <c r="I195" s="69"/>
      <c r="J195" s="93"/>
      <c r="K195" s="93"/>
      <c r="L195" s="93"/>
    </row>
    <row r="196" spans="1:12" ht="24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141</v>
      </c>
      <c r="H196" s="131">
        <v>167</v>
      </c>
      <c r="I196" s="152">
        <v>7000</v>
      </c>
      <c r="J196" s="153">
        <v>7000</v>
      </c>
      <c r="K196" s="71">
        <v>7000</v>
      </c>
      <c r="L196" s="71">
        <v>7000</v>
      </c>
    </row>
    <row r="197" spans="1:12" ht="24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142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8.7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142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8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143</v>
      </c>
      <c r="H199" s="131">
        <v>170</v>
      </c>
      <c r="I199" s="71"/>
      <c r="J199" s="71"/>
      <c r="K199" s="71"/>
      <c r="L199" s="147"/>
    </row>
    <row r="200" spans="1:12" ht="21.7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144</v>
      </c>
      <c r="H200" s="131">
        <v>171</v>
      </c>
      <c r="I200" s="69"/>
      <c r="J200" s="69"/>
      <c r="K200" s="70"/>
      <c r="L200" s="71"/>
    </row>
    <row r="201" spans="1:12" ht="17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145</v>
      </c>
      <c r="H201" s="131">
        <v>172</v>
      </c>
      <c r="I201" s="69"/>
      <c r="J201" s="69"/>
      <c r="K201" s="69"/>
      <c r="L201" s="71"/>
    </row>
    <row r="202" spans="1:12" ht="20.2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146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19.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146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18.75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146</v>
      </c>
      <c r="H204" s="131">
        <v>175</v>
      </c>
      <c r="I204" s="69"/>
      <c r="J204" s="71"/>
      <c r="K204" s="71"/>
      <c r="L204" s="71"/>
    </row>
    <row r="205" spans="1:12" ht="20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147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18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147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4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147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148</v>
      </c>
      <c r="H208" s="131">
        <v>179</v>
      </c>
      <c r="I208" s="71"/>
      <c r="J208" s="71"/>
      <c r="K208" s="71"/>
      <c r="L208" s="71"/>
    </row>
    <row r="209" spans="1:16" ht="19.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149</v>
      </c>
      <c r="H209" s="131">
        <v>180</v>
      </c>
      <c r="I209" s="71"/>
      <c r="J209" s="71"/>
      <c r="K209" s="71"/>
      <c r="L209" s="71"/>
    </row>
    <row r="210" spans="1:16" ht="16.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150</v>
      </c>
      <c r="H210" s="131">
        <v>181</v>
      </c>
      <c r="I210" s="71"/>
      <c r="J210" s="71"/>
      <c r="K210" s="71"/>
      <c r="L210" s="71"/>
    </row>
    <row r="211" spans="1:16" ht="19.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151</v>
      </c>
      <c r="H211" s="131">
        <v>182</v>
      </c>
      <c r="I211" s="71"/>
      <c r="J211" s="71"/>
      <c r="K211" s="71"/>
      <c r="L211" s="147"/>
    </row>
    <row r="212" spans="1:16" ht="24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152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19.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153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17.2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153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18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153</v>
      </c>
      <c r="H215" s="131">
        <v>186</v>
      </c>
      <c r="I215" s="147"/>
      <c r="J215" s="147"/>
      <c r="K215" s="147"/>
      <c r="L215" s="147"/>
    </row>
    <row r="216" spans="1:16" ht="21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154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8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154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6.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155</v>
      </c>
      <c r="H218" s="131">
        <v>189</v>
      </c>
      <c r="I218" s="71"/>
      <c r="J218" s="71"/>
      <c r="K218" s="71"/>
      <c r="L218" s="147"/>
    </row>
    <row r="219" spans="1:16" ht="16.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156</v>
      </c>
      <c r="H219" s="131">
        <v>190</v>
      </c>
      <c r="I219" s="71"/>
      <c r="J219" s="71"/>
      <c r="K219" s="71"/>
      <c r="L219" s="71"/>
    </row>
    <row r="220" spans="1:16" ht="19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157</v>
      </c>
      <c r="H220" s="131">
        <v>191</v>
      </c>
      <c r="I220" s="71"/>
      <c r="J220" s="71"/>
      <c r="K220" s="71"/>
      <c r="L220" s="71"/>
    </row>
    <row r="221" spans="1:16" ht="22.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158</v>
      </c>
      <c r="H221" s="131">
        <v>192</v>
      </c>
      <c r="I221" s="71"/>
      <c r="J221" s="71"/>
      <c r="K221" s="71"/>
      <c r="L221" s="147"/>
    </row>
    <row r="222" spans="1:16" ht="20.2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159</v>
      </c>
      <c r="H222" s="131">
        <v>193</v>
      </c>
      <c r="I222" s="71"/>
      <c r="J222" s="71"/>
      <c r="K222" s="71"/>
      <c r="L222" s="71"/>
    </row>
    <row r="223" spans="1:16" ht="17.2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154</v>
      </c>
      <c r="H223" s="131">
        <v>194</v>
      </c>
      <c r="I223" s="71"/>
      <c r="J223" s="71"/>
      <c r="K223" s="71"/>
      <c r="L223" s="147"/>
    </row>
    <row r="224" spans="1:16" ht="21.75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160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0.25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160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3.2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161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9.2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161</v>
      </c>
      <c r="H227" s="131">
        <v>198</v>
      </c>
      <c r="I227" s="71"/>
      <c r="J227" s="71"/>
      <c r="K227" s="71"/>
      <c r="L227" s="71"/>
    </row>
    <row r="228" spans="1:12" ht="23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162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162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66.75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162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6.25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163</v>
      </c>
      <c r="H231" s="131">
        <v>202</v>
      </c>
      <c r="I231" s="71"/>
      <c r="J231" s="71"/>
      <c r="K231" s="71"/>
      <c r="L231" s="71"/>
    </row>
    <row r="232" spans="1:12" ht="36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164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165</v>
      </c>
      <c r="H233" s="131">
        <v>204</v>
      </c>
      <c r="I233" s="71"/>
      <c r="J233" s="71"/>
      <c r="K233" s="71"/>
      <c r="L233" s="71"/>
    </row>
    <row r="234" spans="1:12" s="2" customFormat="1" ht="22.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166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7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167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168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21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169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7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169</v>
      </c>
      <c r="H238" s="131">
        <v>209</v>
      </c>
      <c r="I238" s="71"/>
      <c r="J238" s="71"/>
      <c r="K238" s="71"/>
      <c r="L238" s="71"/>
    </row>
    <row r="239" spans="1:12" ht="12.7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170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9.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171</v>
      </c>
      <c r="H240" s="131">
        <v>211</v>
      </c>
      <c r="I240" s="71"/>
      <c r="J240" s="71"/>
      <c r="K240" s="71"/>
      <c r="L240" s="71"/>
    </row>
    <row r="241" spans="1:12" ht="18.7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172</v>
      </c>
      <c r="H241" s="131">
        <v>212</v>
      </c>
      <c r="I241" s="71"/>
      <c r="J241" s="71"/>
      <c r="K241" s="71"/>
      <c r="L241" s="71"/>
    </row>
    <row r="242" spans="1:12" ht="21.7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173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23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174</v>
      </c>
      <c r="H243" s="131">
        <v>214</v>
      </c>
      <c r="I243" s="71"/>
      <c r="J243" s="71"/>
      <c r="K243" s="71"/>
      <c r="L243" s="71"/>
    </row>
    <row r="244" spans="1:12" ht="21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175</v>
      </c>
      <c r="H244" s="131">
        <v>215</v>
      </c>
      <c r="I244" s="71"/>
      <c r="J244" s="71"/>
      <c r="K244" s="71"/>
      <c r="L244" s="71"/>
    </row>
    <row r="245" spans="1:12" ht="18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176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8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176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18.7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177</v>
      </c>
      <c r="H247" s="131">
        <v>218</v>
      </c>
      <c r="I247" s="71"/>
      <c r="J247" s="71"/>
      <c r="K247" s="71"/>
      <c r="L247" s="71"/>
    </row>
    <row r="248" spans="1:12" ht="3.7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178</v>
      </c>
      <c r="H248" s="131">
        <v>219</v>
      </c>
      <c r="I248" s="71"/>
      <c r="J248" s="71"/>
      <c r="K248" s="71"/>
      <c r="L248" s="71"/>
    </row>
    <row r="249" spans="1:12" ht="3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179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0.7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179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22.5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180</v>
      </c>
      <c r="H251" s="131">
        <v>222</v>
      </c>
      <c r="I251" s="71"/>
      <c r="J251" s="71"/>
      <c r="K251" s="71"/>
      <c r="L251" s="71"/>
    </row>
    <row r="252" spans="1:12" ht="24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181</v>
      </c>
      <c r="H252" s="131">
        <v>223</v>
      </c>
      <c r="I252" s="147"/>
      <c r="J252" s="143"/>
      <c r="K252" s="147"/>
      <c r="L252" s="147"/>
    </row>
    <row r="253" spans="1:12" ht="24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182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25.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182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1.7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183</v>
      </c>
      <c r="H255" s="131">
        <v>226</v>
      </c>
      <c r="I255" s="71"/>
      <c r="J255" s="71"/>
      <c r="K255" s="71"/>
      <c r="L255" s="71"/>
    </row>
    <row r="256" spans="1:12" ht="22.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184</v>
      </c>
      <c r="H256" s="131">
        <v>227</v>
      </c>
      <c r="I256" s="71"/>
      <c r="J256" s="71"/>
      <c r="K256" s="71"/>
      <c r="L256" s="71"/>
    </row>
    <row r="257" spans="1:12" ht="20.2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185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23.2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185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8.7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185</v>
      </c>
      <c r="H259" s="131">
        <v>230</v>
      </c>
      <c r="I259" s="147"/>
      <c r="J259" s="147"/>
      <c r="K259" s="147"/>
      <c r="L259" s="147"/>
    </row>
    <row r="260" spans="1:12" ht="17.2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186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24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186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20.2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186</v>
      </c>
      <c r="H262" s="131">
        <v>233</v>
      </c>
      <c r="I262" s="147"/>
      <c r="J262" s="147"/>
      <c r="K262" s="147"/>
      <c r="L262" s="147"/>
    </row>
    <row r="263" spans="1:12" ht="27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187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25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187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0.25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188</v>
      </c>
      <c r="H265" s="131">
        <v>236</v>
      </c>
      <c r="I265" s="70"/>
      <c r="J265" s="71"/>
      <c r="K265" s="71"/>
      <c r="L265" s="71"/>
    </row>
    <row r="266" spans="1:12" ht="21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189</v>
      </c>
      <c r="H266" s="131">
        <v>237</v>
      </c>
      <c r="I266" s="71"/>
      <c r="J266" s="71"/>
      <c r="K266" s="71"/>
      <c r="L266" s="71"/>
    </row>
    <row r="267" spans="1:12" ht="21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190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9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191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21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169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24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169</v>
      </c>
      <c r="H270" s="131">
        <v>241</v>
      </c>
      <c r="I270" s="71"/>
      <c r="J270" s="71"/>
      <c r="K270" s="71"/>
      <c r="L270" s="71"/>
    </row>
    <row r="271" spans="1:12" ht="21.7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192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24.7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171</v>
      </c>
      <c r="H272" s="131">
        <v>243</v>
      </c>
      <c r="I272" s="71"/>
      <c r="J272" s="70"/>
      <c r="K272" s="71"/>
      <c r="L272" s="71"/>
    </row>
    <row r="273" spans="1:12" ht="25.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172</v>
      </c>
      <c r="H273" s="131">
        <v>244</v>
      </c>
      <c r="I273" s="71"/>
      <c r="J273" s="70"/>
      <c r="K273" s="71"/>
      <c r="L273" s="71"/>
    </row>
    <row r="274" spans="1:12" ht="21.7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173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25.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174</v>
      </c>
      <c r="H275" s="131">
        <v>246</v>
      </c>
      <c r="I275" s="71"/>
      <c r="J275" s="70"/>
      <c r="K275" s="71"/>
      <c r="L275" s="71"/>
    </row>
    <row r="276" spans="1:12" ht="29.2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193</v>
      </c>
      <c r="H276" s="131">
        <v>247</v>
      </c>
      <c r="I276" s="71"/>
      <c r="J276" s="70"/>
      <c r="K276" s="71"/>
      <c r="L276" s="71"/>
    </row>
    <row r="277" spans="1:12" ht="20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194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32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194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9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195</v>
      </c>
      <c r="H279" s="131">
        <v>250</v>
      </c>
      <c r="I279" s="71"/>
      <c r="J279" s="71"/>
      <c r="K279" s="71"/>
      <c r="L279" s="71"/>
    </row>
    <row r="280" spans="1:12" ht="24.7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196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197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1.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197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24.7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198</v>
      </c>
      <c r="H283" s="131">
        <v>254</v>
      </c>
      <c r="I283" s="71"/>
      <c r="J283" s="71"/>
      <c r="K283" s="71"/>
      <c r="L283" s="71"/>
    </row>
    <row r="284" spans="1:12" ht="1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199</v>
      </c>
      <c r="H284" s="131">
        <v>255</v>
      </c>
      <c r="I284" s="71"/>
      <c r="J284" s="71"/>
      <c r="K284" s="71"/>
      <c r="L284" s="71"/>
    </row>
    <row r="285" spans="1:12" ht="24.7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200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23.2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200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24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201</v>
      </c>
      <c r="H287" s="131">
        <v>258</v>
      </c>
      <c r="I287" s="71"/>
      <c r="J287" s="71"/>
      <c r="K287" s="71"/>
      <c r="L287" s="71"/>
    </row>
    <row r="288" spans="1:12" ht="22.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202</v>
      </c>
      <c r="H288" s="131">
        <v>259</v>
      </c>
      <c r="I288" s="71"/>
      <c r="J288" s="71"/>
      <c r="K288" s="71"/>
      <c r="L288" s="71"/>
    </row>
    <row r="289" spans="1:12" ht="21.7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203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25.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203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22.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203</v>
      </c>
      <c r="H291" s="131">
        <v>262</v>
      </c>
      <c r="I291" s="71"/>
      <c r="J291" s="71"/>
      <c r="K291" s="71"/>
      <c r="L291" s="71"/>
    </row>
    <row r="292" spans="1:12" ht="22.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186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21.7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186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2.7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186</v>
      </c>
      <c r="H294" s="131">
        <v>265</v>
      </c>
      <c r="I294" s="71"/>
      <c r="J294" s="71"/>
      <c r="K294" s="71"/>
      <c r="L294" s="71"/>
    </row>
    <row r="295" spans="1:12" ht="18.7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187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21.7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187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18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188</v>
      </c>
      <c r="H297" s="131">
        <v>268</v>
      </c>
      <c r="I297" s="71"/>
      <c r="J297" s="71"/>
      <c r="K297" s="71"/>
      <c r="L297" s="71"/>
    </row>
    <row r="298" spans="1:12" ht="20.2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189</v>
      </c>
      <c r="H298" s="131">
        <v>269</v>
      </c>
      <c r="I298" s="71"/>
      <c r="J298" s="71"/>
      <c r="K298" s="71"/>
      <c r="L298" s="71"/>
    </row>
    <row r="299" spans="1:12" ht="19.5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204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18.7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205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6.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191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5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169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6.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169</v>
      </c>
      <c r="H303" s="131">
        <v>274</v>
      </c>
      <c r="I303" s="71"/>
      <c r="J303" s="71"/>
      <c r="K303" s="71"/>
      <c r="L303" s="71"/>
    </row>
    <row r="304" spans="1:12" ht="16.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192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7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171</v>
      </c>
      <c r="H305" s="131">
        <v>276</v>
      </c>
      <c r="I305" s="71"/>
      <c r="J305" s="71"/>
      <c r="K305" s="71"/>
      <c r="L305" s="71"/>
    </row>
    <row r="306" spans="1:12" ht="16.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172</v>
      </c>
      <c r="H306" s="131">
        <v>277</v>
      </c>
      <c r="I306" s="71"/>
      <c r="J306" s="71"/>
      <c r="K306" s="71"/>
      <c r="L306" s="71"/>
    </row>
    <row r="307" spans="1:12" ht="19.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173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9.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174</v>
      </c>
      <c r="H308" s="131">
        <v>279</v>
      </c>
      <c r="I308" s="71"/>
      <c r="J308" s="71"/>
      <c r="K308" s="71"/>
      <c r="L308" s="71"/>
    </row>
    <row r="309" spans="1:12" ht="16.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193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206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8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206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7.2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207</v>
      </c>
      <c r="H312" s="131">
        <v>283</v>
      </c>
      <c r="I312" s="71"/>
      <c r="J312" s="71"/>
      <c r="K312" s="71"/>
      <c r="L312" s="71"/>
    </row>
    <row r="313" spans="1:12" ht="16.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208</v>
      </c>
      <c r="H313" s="131">
        <v>284</v>
      </c>
      <c r="I313" s="71"/>
      <c r="J313" s="71"/>
      <c r="K313" s="71"/>
      <c r="L313" s="71"/>
    </row>
    <row r="314" spans="1:12" ht="19.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209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21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209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5.75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210</v>
      </c>
      <c r="H316" s="131">
        <v>287</v>
      </c>
      <c r="I316" s="147"/>
      <c r="J316" s="147"/>
      <c r="K316" s="147"/>
      <c r="L316" s="146"/>
    </row>
    <row r="317" spans="1:12" ht="21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211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212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.7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212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6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213</v>
      </c>
      <c r="H320" s="131">
        <v>291</v>
      </c>
      <c r="I320" s="70"/>
      <c r="J320" s="71"/>
      <c r="K320" s="71"/>
      <c r="L320" s="70"/>
    </row>
    <row r="321" spans="1:16" ht="13.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214</v>
      </c>
      <c r="H321" s="131">
        <v>292</v>
      </c>
      <c r="I321" s="71"/>
      <c r="J321" s="147"/>
      <c r="K321" s="147"/>
      <c r="L321" s="146"/>
    </row>
    <row r="322" spans="1:16" ht="14.2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215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215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216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186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23.2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186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6.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186</v>
      </c>
      <c r="H327" s="131">
        <v>298</v>
      </c>
      <c r="I327" s="147"/>
      <c r="J327" s="147"/>
      <c r="K327" s="147"/>
      <c r="L327" s="146"/>
    </row>
    <row r="328" spans="1:16" ht="18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217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8.7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217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18.75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218</v>
      </c>
      <c r="H330" s="131">
        <v>301</v>
      </c>
      <c r="I330" s="147"/>
      <c r="J330" s="147"/>
      <c r="K330" s="147"/>
      <c r="L330" s="146"/>
    </row>
    <row r="331" spans="1:16" ht="20.2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219</v>
      </c>
      <c r="H331" s="131">
        <v>302</v>
      </c>
      <c r="I331" s="71"/>
      <c r="J331" s="71"/>
      <c r="K331" s="71"/>
      <c r="L331" s="71"/>
    </row>
    <row r="332" spans="1:16" ht="20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220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9.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168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20.2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168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7.2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169</v>
      </c>
      <c r="H335" s="131">
        <v>306</v>
      </c>
      <c r="I335" s="147"/>
      <c r="J335" s="147"/>
      <c r="K335" s="147"/>
      <c r="L335" s="146"/>
    </row>
    <row r="336" spans="1:16" ht="20.2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192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8.7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171</v>
      </c>
      <c r="H337" s="131">
        <v>308</v>
      </c>
      <c r="I337" s="147"/>
      <c r="J337" s="147"/>
      <c r="K337" s="147"/>
      <c r="L337" s="146"/>
    </row>
    <row r="338" spans="1:12" ht="23.2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172</v>
      </c>
      <c r="H338" s="131">
        <v>309</v>
      </c>
      <c r="I338" s="71"/>
      <c r="J338" s="71"/>
      <c r="K338" s="71"/>
      <c r="L338" s="71"/>
    </row>
    <row r="339" spans="1:12" ht="22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173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6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174</v>
      </c>
      <c r="H340" s="131">
        <v>311</v>
      </c>
      <c r="I340" s="71"/>
      <c r="J340" s="71"/>
      <c r="K340" s="71"/>
      <c r="L340" s="71"/>
    </row>
    <row r="341" spans="1:12" ht="20.2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193</v>
      </c>
      <c r="H341" s="131">
        <v>312</v>
      </c>
      <c r="I341" s="93"/>
      <c r="J341" s="161"/>
      <c r="K341" s="93"/>
      <c r="L341" s="93"/>
    </row>
    <row r="342" spans="1:12" ht="21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206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8.7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206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18.7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207</v>
      </c>
      <c r="H344" s="131">
        <v>315</v>
      </c>
      <c r="I344" s="71"/>
      <c r="J344" s="71"/>
      <c r="K344" s="71"/>
      <c r="L344" s="71"/>
    </row>
    <row r="345" spans="1:12" ht="19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208</v>
      </c>
      <c r="H345" s="131">
        <v>316</v>
      </c>
      <c r="I345" s="71"/>
      <c r="J345" s="71"/>
      <c r="K345" s="71"/>
      <c r="L345" s="71"/>
    </row>
    <row r="346" spans="1:12" ht="16.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209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7.2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209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16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210</v>
      </c>
      <c r="H348" s="131">
        <v>319</v>
      </c>
      <c r="I348" s="147"/>
      <c r="J348" s="147"/>
      <c r="K348" s="147"/>
      <c r="L348" s="146"/>
    </row>
    <row r="349" spans="1:12" ht="20.2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211</v>
      </c>
      <c r="H349" s="131">
        <v>320</v>
      </c>
      <c r="I349" s="71"/>
      <c r="J349" s="71"/>
      <c r="K349" s="71"/>
      <c r="L349" s="71"/>
    </row>
    <row r="350" spans="1:12" ht="19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212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7.2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212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6.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213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221</v>
      </c>
      <c r="H353" s="131">
        <v>324</v>
      </c>
      <c r="I353" s="71"/>
      <c r="J353" s="71"/>
      <c r="K353" s="71"/>
      <c r="L353" s="71"/>
    </row>
    <row r="354" spans="1:12" ht="1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215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5.7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215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7.2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215</v>
      </c>
      <c r="H356" s="131">
        <v>327</v>
      </c>
      <c r="I356" s="147"/>
      <c r="J356" s="147"/>
      <c r="K356" s="147"/>
      <c r="L356" s="146"/>
    </row>
    <row r="357" spans="1:12" ht="17.2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186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7.2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186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5.7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186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217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6.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217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15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218</v>
      </c>
      <c r="H362" s="131">
        <v>333</v>
      </c>
      <c r="I362" s="147"/>
      <c r="J362" s="147"/>
      <c r="K362" s="147"/>
      <c r="L362" s="146"/>
    </row>
    <row r="363" spans="1:12" ht="3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219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222</v>
      </c>
      <c r="H364" s="131">
        <v>335</v>
      </c>
      <c r="I364" s="121">
        <f>SUM(I30+I180)</f>
        <v>679700</v>
      </c>
      <c r="J364" s="121">
        <f>SUM(J30+J180)</f>
        <v>679700</v>
      </c>
      <c r="K364" s="121">
        <f>SUM(K30+K180)</f>
        <v>679700</v>
      </c>
      <c r="L364" s="121">
        <f>SUM(L30+L180)</f>
        <v>679700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223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224</v>
      </c>
      <c r="L366" s="204"/>
    </row>
    <row r="367" spans="1:12" ht="18.75" customHeight="1" x14ac:dyDescent="0.2">
      <c r="A367" s="175"/>
      <c r="B367" s="175"/>
      <c r="C367" s="175"/>
      <c r="D367" s="176" t="s">
        <v>225</v>
      </c>
      <c r="E367" s="18"/>
      <c r="F367" s="28"/>
      <c r="G367" s="18"/>
      <c r="H367" s="18"/>
      <c r="I367" s="177" t="s">
        <v>226</v>
      </c>
      <c r="J367" s="14"/>
      <c r="K367" s="187" t="s">
        <v>227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228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229</v>
      </c>
      <c r="L369" s="204"/>
    </row>
    <row r="370" spans="1:12" ht="26.25" customHeight="1" x14ac:dyDescent="0.2">
      <c r="A370" s="14"/>
      <c r="B370" s="14"/>
      <c r="C370" s="14"/>
      <c r="D370" s="188" t="s">
        <v>230</v>
      </c>
      <c r="E370" s="189"/>
      <c r="F370" s="189"/>
      <c r="G370" s="189"/>
      <c r="H370" s="28"/>
      <c r="I370" s="179" t="s">
        <v>226</v>
      </c>
      <c r="J370" s="14"/>
      <c r="K370" s="187" t="s">
        <v>227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2022-10-14T07:24:55Z</cp:lastPrinted>
  <dcterms:created xsi:type="dcterms:W3CDTF">2023-01-18T19:53:57Z</dcterms:created>
  <dcterms:modified xsi:type="dcterms:W3CDTF">2023-01-19T07:16:57Z</dcterms:modified>
</cp:coreProperties>
</file>