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1_{BA178B1A-88AD-44AD-ABAF-942CA274BA2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K44" i="1" s="1"/>
  <c r="K43" i="1" s="1"/>
  <c r="K42" i="1" s="1"/>
  <c r="J45" i="1"/>
  <c r="I45" i="1"/>
  <c r="L44" i="1"/>
  <c r="J44" i="1"/>
  <c r="I44" i="1"/>
  <c r="L43" i="1"/>
  <c r="L42" i="1" s="1"/>
  <c r="L30" i="1" s="1"/>
  <c r="L360" i="1" s="1"/>
  <c r="J43" i="1"/>
  <c r="I43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I31" i="1" s="1"/>
  <c r="I30" i="1" s="1"/>
  <c r="I360" i="1" s="1"/>
  <c r="L31" i="1"/>
  <c r="K31" i="1"/>
  <c r="J31" i="1"/>
  <c r="J30" i="1"/>
  <c r="J360" i="1" s="1"/>
  <c r="K30" i="1" l="1"/>
  <c r="K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<sst xmlns="http://schemas.openxmlformats.org/spreadsheetml/2006/main" count="386" uniqueCount="242">
  <si>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</si>
  <si>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</si>
  <si>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</si>
  <si>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</si>
  <si>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</si>
  <si>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</si>
  <si>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</si>
  <si>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</si>
  <si>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</si>
  <si>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</si>
  <si>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</si>
  <si>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</si>
  <si>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</si>
  <si>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2020 m. balandžio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</si>
  <si>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</si>
  <si>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</si>
  <si>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</si>
  <si>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</si>
  <si>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</si>
  <si>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</si>
  <si>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</si>
  <si>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</si>
  <si>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</si>
  <si>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</si>
  <si>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</si>
  <si>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</si>
  <si>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</si>
  <si>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</si>
  <si>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</si>
  <si>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</si>
  <si>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</si>
  <si>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</si>
  <si>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</si>
  <si>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</si>
  <si>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</si>
  <si>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</si>
  <si>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</si>
  <si>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</si>
  <si>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</si>
  <si>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</si>
  <si>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</si>
  <si>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</si>
  <si>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</si>
  <si>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</si>
  <si>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</si>
  <si>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</si>
  <si>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</si>
  <si>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</si>
  <si>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</si>
  <si>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</si>
  <si>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</si>
  <si>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</si>
  <si>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</si>
  <si>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</si>
  <si>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</si>
  <si>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</si>
  <si>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</si>
  <si>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</si>
  <si>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</si>
  <si>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</si>
  <si>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</si>
  <si>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</si>
  <si>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</si>
  <si>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</si>
  <si>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</si>
  <si>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</si>
  <si>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</si>
  <si>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</si>
  <si>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</si>
  <si>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</si>
  <si>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</si>
  <si>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</si>
  <si>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</si>
  <si>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</si>
  <si>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</si>
  <si>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</si>
  <si>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</si>
  <si>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</si>
  <si>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</si>
  <si>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</si>
  <si>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</si>
  <si>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</si>
  <si>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</si>
  <si>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</si>
  <si>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</si>
  <si>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</si>
  <si>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</si>
  <si>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</si>
  <si>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</si>
  <si>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</si>
  <si>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</si>
  <si>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</si>
  <si>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</si>
  <si>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</si>
  <si>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</si>
  <si>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</si>
  <si>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</si>
  <si>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</si>
  <si>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</si>
  <si>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</si>
  <si>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</si>
  <si>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</si>
  <si>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</si>
  <si>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</si>
  <si>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</si>
  <si>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</si>
  <si>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</si>
  <si>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</si>
  <si>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</si>
  <si>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</si>
  <si>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</si>
  <si>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</si>
  <si>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</si>
  <si>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</si>
  <si>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</si>
  <si>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</si>
  <si>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</si>
  <si>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</si>
  <si>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</si>
  <si>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</si>
  <si>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</si>
  <si>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</si>
  <si>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</si>
  <si>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</si>
  <si>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</si>
  <si>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</si>
  <si>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</si>
  <si>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</si>
  <si>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</si>
  <si>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</si>
  <si>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</si>
  <si>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</si>
  <si>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</si>
  <si>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</si>
  <si>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</si>
  <si>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</si>
  <si>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</si>
  <si>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</si>
  <si>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</si>
  <si>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</si>
  <si>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</si>
  <si>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</si>
  <si>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</si>
  <si>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</si>
  <si>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</si>
  <si>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</si>
  <si>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</si>
  <si>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</si>
  <si>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</si>
  <si>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</si>
  <si>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</si>
  <si>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</si>
  <si>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</si>
  <si>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</si>
  <si>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</si>
  <si>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</si>
  <si>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</si>
  <si>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</si>
  <si>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</si>
  <si>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</si>
  <si>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</si>
  <si>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</si>
  <si>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</si>
  <si>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</si>
  <si>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</si>
  <si>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</si>
  <si>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</si>
  <si>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</si>
  <si>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</si>
  <si>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</si>
  <si>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</si>
  <si>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</si>
  <si>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</si>
  <si>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</si>
  <si>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</si>
  <si>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</si>
  <si>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</si>
  <si>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</si>
  <si>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</si>
  <si>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</si>
  <si>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</si>
  <si>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</si>
  <si>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</si>
  <si>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</si>
  <si>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</si>
  <si>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</si>
  <si>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</si>
  <si>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</si>
  <si>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</si>
  <si>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</si>
  <si>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</si>
  <si>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</si>
  <si>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</si>
  <si>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</si>
  <si>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</si>
  <si>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</si>
  <si>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</si>
  <si>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</si>
  <si>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</si>
  <si>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</si>
  <si>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</si>
  <si>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</si>
  <si>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</si>
  <si>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</si>
  <si>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</si>
  <si>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</si>
  <si>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</si>
  <si>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</si>
  <si>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</si>
  <si>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</si>
  <si>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</si>
  <si>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</si>
  <si>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</si>
  <si>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</si>
  <si>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</si>
  <si>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</si>
  <si>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</si>
  <si>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</si>
  <si>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</si>
  <si>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</si>
  <si>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</si>
  <si>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</si>
  <si>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</si>
  <si>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</si>
  <si>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</si>
  <si>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</si>
  <si>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</si>
  <si>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</si>
  <si>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</si>
  <si>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</si>
  <si>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</si>
  <si>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</si>
  <si>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</si>
  <si>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</si>
  <si>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</si>
  <si>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</si>
  <si>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Švietimo paslaugų užtikrinimas ir gerinimas</t>
  </si>
  <si>
    <t>O</t>
  </si>
  <si>
    <t>O9</t>
  </si>
  <si>
    <t>O2</t>
  </si>
  <si>
    <t>O1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</si>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</sst>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>
      <alignment horizontal="right"/>
    </xf>
    <xf numFmtId="0" fontId="37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164" fontId="41" fillId="0" borderId="2" xfId="1" applyNumberFormat="1" applyFont="1" applyBorder="1" applyAlignment="1" applyProtection="1">
      <alignment horizontal="right"/>
    </xf>
    <xf numFmtId="49" fontId="54" fillId="0" borderId="3" xfId="1" applyNumberFormat="1" applyFont="1" applyBorder="1" applyAlignment="1" applyProtection="1">
      <alignment horizontal="center" vertical="center" wrapText="1"/>
    </xf>
    <xf numFmtId="49" fontId="55" fillId="0" borderId="13" xfId="1" applyNumberFormat="1" applyFont="1" applyBorder="1" applyAlignment="1" applyProtection="1">
      <alignment horizontal="center" vertical="center" wrapText="1"/>
    </xf>
    <xf numFmtId="0" fontId="61" fillId="0" borderId="3" xfId="1" applyFont="1" applyBorder="1" applyAlignment="1" applyProtection="1">
      <alignment horizontal="center" vertical="center" wrapText="1"/>
    </xf>
    <xf numFmtId="0" fontId="62" fillId="0" borderId="13" xfId="1" applyFont="1" applyBorder="1" applyAlignment="1" applyProtection="1">
      <alignment horizontal="center" vertical="center" wrapText="1"/>
    </xf>
    <xf numFmtId="49" fontId="63" fillId="0" borderId="9" xfId="1" applyNumberFormat="1" applyFont="1" applyBorder="1" applyAlignment="1" applyProtection="1">
      <alignment horizontal="center" vertical="center" wrapText="1"/>
    </xf>
    <xf numFmtId="49" fontId="64" fillId="0" borderId="3" xfId="1" applyNumberFormat="1" applyFont="1" applyBorder="1" applyAlignment="1" applyProtection="1">
      <alignment horizontal="center" vertical="center" wrapText="1"/>
    </xf>
    <xf numFmtId="3" fontId="65" fillId="0" borderId="13" xfId="1" applyNumberFormat="1" applyFont="1" applyBorder="1" applyAlignment="1" applyProtection="1">
      <alignment horizontal="center" vertical="center" wrapText="1"/>
    </xf>
    <xf numFmtId="0" fontId="66" fillId="0" borderId="0" xfId="1" applyFont="1" applyAlignment="1" applyProtection="1"/>
    <xf numFmtId="0" fontId="67" fillId="0" borderId="3" xfId="1" applyFont="1" applyBorder="1" applyAlignment="1" applyProtection="1">
      <alignment vertical="top" wrapText="1"/>
    </xf>
    <xf numFmtId="0" fontId="68" fillId="0" borderId="3" xfId="1" applyFont="1" applyBorder="1" applyAlignment="1" applyProtection="1">
      <alignment vertical="top" wrapText="1"/>
    </xf>
    <xf numFmtId="0" fontId="69" fillId="0" borderId="9" xfId="1" applyFont="1" applyBorder="1" applyAlignment="1" applyProtection="1">
      <alignment vertical="top" wrapText="1"/>
    </xf>
    <xf numFmtId="0" fontId="70" fillId="0" borderId="14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Border="1" applyAlignment="1" applyProtection="1">
      <alignment vertical="top" wrapText="1"/>
    </xf>
    <xf numFmtId="0" fontId="75" fillId="0" borderId="13" xfId="1" applyFont="1" applyBorder="1" applyAlignment="1" applyProtection="1">
      <alignment vertical="top" wrapText="1"/>
    </xf>
    <xf numFmtId="0" fontId="76" fillId="0" borderId="2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vertical="top" wrapText="1"/>
    </xf>
    <xf numFmtId="0" fontId="78" fillId="0" borderId="13" xfId="1" applyFont="1" applyBorder="1" applyAlignment="1" applyProtection="1">
      <alignment horizontal="center" vertical="top" wrapText="1"/>
    </xf>
    <xf numFmtId="0" fontId="79" fillId="0" borderId="2" xfId="1" applyFont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Border="1" applyAlignment="1" applyProtection="1">
      <alignment vertical="top" wrapText="1"/>
    </xf>
    <xf numFmtId="0" fontId="83" fillId="0" borderId="9" xfId="1" applyFont="1" applyBorder="1" applyAlignment="1" applyProtection="1">
      <alignment vertical="top" wrapText="1"/>
    </xf>
    <xf numFmtId="0" fontId="84" fillId="0" borderId="14" xfId="1" applyFont="1" applyBorder="1" applyAlignment="1" applyProtection="1">
      <alignment vertical="top" wrapText="1"/>
    </xf>
    <xf numFmtId="0" fontId="85" fillId="0" borderId="3" xfId="1" applyFont="1" applyBorder="1" applyAlignment="1" applyProtection="1">
      <alignment vertical="top" wrapText="1"/>
    </xf>
    <xf numFmtId="0" fontId="86" fillId="0" borderId="9" xfId="1" applyFont="1" applyBorder="1" applyAlignment="1" applyProtection="1">
      <alignment horizontal="center" vertical="top" wrapText="1"/>
    </xf>
    <xf numFmtId="0" fontId="87" fillId="0" borderId="0" xfId="1" applyFont="1" applyAlignment="1" applyProtection="1">
      <alignment horizontal="justify" vertical="center"/>
    </xf>
    <xf numFmtId="0" fontId="88" fillId="0" borderId="6" xfId="1" applyFont="1" applyBorder="1" applyAlignment="1" applyProtection="1">
      <alignment vertical="top" wrapText="1"/>
    </xf>
    <xf numFmtId="0" fontId="89" fillId="0" borderId="14" xfId="1" applyFont="1" applyBorder="1" applyAlignment="1" applyProtection="1">
      <alignment vertical="top" wrapText="1"/>
    </xf>
    <xf numFmtId="0" fontId="90" fillId="0" borderId="9" xfId="1" applyFont="1" applyBorder="1" applyAlignment="1" applyProtection="1">
      <alignment horizontal="center" vertical="top" wrapText="1"/>
    </xf>
    <xf numFmtId="2" fontId="91" fillId="0" borderId="13" xfId="1" applyNumberFormat="1" applyFont="1" applyBorder="1" applyAlignment="1" applyProtection="1">
      <alignment horizontal="right" vertical="center" wrapText="1"/>
    </xf>
    <xf numFmtId="2" fontId="92" fillId="0" borderId="3" xfId="1" applyNumberFormat="1" applyFont="1" applyBorder="1" applyAlignment="1" applyProtection="1">
      <alignment horizontal="right" vertical="center" wrapText="1"/>
    </xf>
    <xf numFmtId="2" fontId="93" fillId="0" borderId="9" xfId="1" applyNumberFormat="1" applyFont="1" applyBorder="1" applyAlignment="1" applyProtection="1">
      <alignment horizontal="right" vertical="center" wrapText="1"/>
    </xf>
    <xf numFmtId="0" fontId="94" fillId="0" borderId="12" xfId="1" applyFont="1" applyBorder="1" applyAlignment="1" applyProtection="1">
      <alignment vertical="top" wrapText="1"/>
    </xf>
    <xf numFmtId="0" fontId="95" fillId="0" borderId="8" xfId="1" applyFont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Border="1" applyAlignment="1" applyProtection="1">
      <alignment vertical="top" wrapText="1"/>
    </xf>
    <xf numFmtId="0" fontId="99" fillId="0" borderId="15" xfId="1" applyFont="1" applyBorder="1" applyAlignment="1" applyProtection="1">
      <alignment vertical="top" wrapText="1"/>
    </xf>
    <xf numFmtId="0" fontId="100" fillId="0" borderId="5" xfId="1" applyFont="1" applyBorder="1" applyAlignment="1" applyProtection="1">
      <alignment vertical="top" wrapText="1"/>
    </xf>
    <xf numFmtId="0" fontId="101" fillId="0" borderId="0" xfId="1" applyFont="1" applyAlignment="1" applyProtection="1">
      <alignment vertical="top" wrapText="1"/>
    </xf>
    <xf numFmtId="0" fontId="102" fillId="0" borderId="5" xfId="1" applyFont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Border="1" applyAlignment="1" applyProtection="1">
      <alignment horizontal="center" vertical="top" wrapText="1"/>
    </xf>
    <xf numFmtId="0" fontId="106" fillId="0" borderId="12" xfId="1" applyFont="1" applyBorder="1" applyAlignment="1" applyProtection="1">
      <alignment vertical="top" wrapText="1"/>
    </xf>
    <xf numFmtId="0" fontId="107" fillId="0" borderId="8" xfId="1" applyFont="1" applyBorder="1" applyAlignment="1" applyProtection="1">
      <alignment vertical="top" wrapText="1"/>
    </xf>
    <xf numFmtId="0" fontId="108" fillId="0" borderId="13" xfId="1" applyFont="1" applyBorder="1" applyAlignment="1" applyProtection="1">
      <alignment vertical="top" wrapText="1"/>
    </xf>
    <xf numFmtId="0" fontId="109" fillId="0" borderId="2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horizontal="center" vertical="top" wrapText="1"/>
    </xf>
    <xf numFmtId="0" fontId="111" fillId="0" borderId="4" xfId="1" applyFont="1" applyBorder="1" applyAlignment="1" applyProtection="1">
      <alignment vertical="top" wrapText="1"/>
    </xf>
    <xf numFmtId="0" fontId="112" fillId="0" borderId="11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horizontal="center" vertical="top" wrapText="1"/>
    </xf>
    <xf numFmtId="0" fontId="114" fillId="0" borderId="7" xfId="1" applyFont="1" applyBorder="1" applyAlignment="1" applyProtection="1">
      <alignment vertical="top" wrapText="1"/>
    </xf>
    <xf numFmtId="2" fontId="115" fillId="0" borderId="11" xfId="1" applyNumberFormat="1" applyFont="1" applyBorder="1" applyAlignment="1" applyProtection="1">
      <alignment horizontal="right" vertical="center" wrapText="1"/>
    </xf>
    <xf numFmtId="0" fontId="116" fillId="0" borderId="14" xfId="1" applyFont="1" applyBorder="1" applyAlignment="1" applyProtection="1">
      <alignment horizontal="left" vertical="top" wrapText="1"/>
    </xf>
    <xf numFmtId="0" fontId="117" fillId="0" borderId="12" xfId="1" applyFont="1" applyBorder="1" applyAlignment="1" applyProtection="1">
      <alignment vertical="center" wrapText="1"/>
    </xf>
    <xf numFmtId="0" fontId="118" fillId="0" borderId="8" xfId="1" applyFont="1" applyBorder="1" applyAlignment="1" applyProtection="1">
      <alignment vertical="center" wrapText="1"/>
    </xf>
    <xf numFmtId="0" fontId="119" fillId="0" borderId="13" xfId="1" applyFont="1" applyBorder="1" applyAlignment="1" applyProtection="1">
      <alignment vertical="top" wrapText="1"/>
    </xf>
    <xf numFmtId="0" fontId="120" fillId="0" borderId="2" xfId="1" applyFont="1" applyBorder="1" applyAlignment="1" applyProtection="1">
      <alignment vertical="center" wrapText="1"/>
    </xf>
    <xf numFmtId="0" fontId="121" fillId="0" borderId="9" xfId="1" applyFont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Border="1" applyAlignment="1" applyProtection="1">
      <alignment vertical="top" wrapText="1"/>
    </xf>
    <xf numFmtId="0" fontId="127" fillId="0" borderId="12" xfId="1" applyFont="1" applyBorder="1" applyAlignment="1" applyProtection="1">
      <alignment vertical="top" wrapText="1"/>
    </xf>
    <xf numFmtId="0" fontId="128" fillId="0" borderId="9" xfId="1" applyFont="1" applyBorder="1" applyAlignment="1" applyProtection="1">
      <alignment vertical="top" wrapText="1"/>
    </xf>
    <xf numFmtId="0" fontId="129" fillId="0" borderId="6" xfId="1" applyFont="1" applyBorder="1" applyAlignment="1" applyProtection="1">
      <alignment vertical="top" wrapText="1"/>
    </xf>
    <xf numFmtId="0" fontId="130" fillId="0" borderId="3" xfId="1" applyFont="1" applyBorder="1" applyAlignment="1" applyProtection="1">
      <alignment horizontal="center"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8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15" xfId="1" applyFont="1" applyBorder="1" applyAlignment="1" applyProtection="1">
      <alignment horizontal="center" vertical="top" wrapText="1"/>
    </xf>
    <xf numFmtId="0" fontId="135" fillId="0" borderId="0" xfId="1" applyFont="1" applyAlignment="1" applyProtection="1">
      <alignment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15" xfId="1" applyFont="1" applyBorder="1" applyAlignment="1" applyProtection="1">
      <alignment vertical="top" wrapText="1"/>
    </xf>
    <xf numFmtId="0" fontId="138" fillId="0" borderId="6" xfId="1" applyFont="1" applyBorder="1" applyAlignment="1" applyProtection="1">
      <alignment vertical="top" wrapText="1"/>
    </xf>
    <xf numFmtId="0" fontId="139" fillId="0" borderId="14" xfId="1" applyFont="1" applyBorder="1" applyAlignment="1" applyProtection="1">
      <alignment vertical="center" wrapText="1"/>
    </xf>
    <xf numFmtId="0" fontId="140" fillId="0" borderId="8" xfId="1" applyFont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Border="1" applyAlignment="1" applyProtection="1">
      <alignment vertical="top" wrapText="1"/>
    </xf>
    <xf numFmtId="0" fontId="145" fillId="0" borderId="4" xfId="1" applyFont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Border="1" applyAlignment="1" applyProtection="1">
      <alignment horizontal="right" vertical="center" wrapText="1"/>
    </xf>
    <xf numFmtId="0" fontId="148" fillId="0" borderId="5" xfId="1" applyFont="1" applyBorder="1" applyAlignment="1" applyProtection="1">
      <alignment vertical="top" wrapText="1"/>
    </xf>
    <xf numFmtId="0" fontId="149" fillId="0" borderId="10" xfId="1" applyFont="1" applyBorder="1" applyAlignment="1" applyProtection="1">
      <alignment vertical="top" wrapText="1"/>
    </xf>
    <xf numFmtId="0" fontId="150" fillId="0" borderId="11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horizontal="center" vertical="top" wrapText="1"/>
    </xf>
    <xf numFmtId="0" fontId="152" fillId="0" borderId="8" xfId="1" applyFont="1" applyBorder="1" applyAlignment="1" applyProtection="1">
      <alignment vertical="top" wrapText="1"/>
    </xf>
    <xf numFmtId="0" fontId="153" fillId="0" borderId="13" xfId="1" applyFont="1" applyBorder="1" applyAlignment="1" applyProtection="1">
      <alignment horizontal="center" vertical="top" wrapText="1"/>
    </xf>
    <xf numFmtId="0" fontId="154" fillId="0" borderId="7" xfId="1" applyFont="1" applyBorder="1" applyAlignment="1" applyProtection="1">
      <alignment vertical="top" wrapText="1"/>
    </xf>
    <xf numFmtId="2" fontId="155" fillId="0" borderId="4" xfId="1" applyNumberFormat="1" applyFont="1" applyBorder="1" applyAlignment="1" applyProtection="1">
      <alignment horizontal="right" vertical="center" wrapText="1"/>
    </xf>
    <xf numFmtId="2" fontId="156" fillId="0" borderId="10" xfId="1" applyNumberFormat="1" applyFont="1" applyBorder="1" applyAlignment="1" applyProtection="1">
      <alignment horizontal="right" vertical="center" wrapText="1"/>
    </xf>
    <xf numFmtId="0" fontId="157" fillId="0" borderId="5" xfId="1" applyFont="1" applyBorder="1" applyAlignment="1" applyProtection="1">
      <alignment horizontal="center" vertical="top" wrapText="1"/>
    </xf>
    <xf numFmtId="2" fontId="158" fillId="0" borderId="15" xfId="1" applyNumberFormat="1" applyFont="1" applyBorder="1" applyAlignment="1" applyProtection="1">
      <alignment horizontal="right" vertical="center" wrapText="1"/>
    </xf>
    <xf numFmtId="2" fontId="159" fillId="0" borderId="5" xfId="1" applyNumberFormat="1" applyFont="1" applyBorder="1" applyAlignment="1" applyProtection="1">
      <alignment horizontal="right" vertical="center" wrapText="1"/>
    </xf>
    <xf numFmtId="3" fontId="160" fillId="0" borderId="3" xfId="1" applyNumberFormat="1" applyFont="1" applyBorder="1" applyAlignment="1" applyProtection="1">
      <alignment horizontal="right" vertical="center" wrapText="1"/>
    </xf>
    <xf numFmtId="0" fontId="161" fillId="0" borderId="14" xfId="1" applyFont="1" applyBorder="1" applyAlignment="1" applyProtection="1">
      <alignment vertical="center" wrapText="1"/>
    </xf>
    <xf numFmtId="0" fontId="162" fillId="0" borderId="2" xfId="1" applyFont="1" applyBorder="1" applyAlignment="1" applyProtection="1">
      <alignment horizontal="center" vertical="top" wrapText="1"/>
    </xf>
    <xf numFmtId="0" fontId="163" fillId="0" borderId="14" xfId="1" applyFont="1" applyBorder="1" applyAlignment="1" applyProtection="1">
      <alignment horizontal="center" vertical="top" wrapText="1"/>
    </xf>
    <xf numFmtId="0" fontId="164" fillId="0" borderId="11" xfId="1" applyFont="1" applyBorder="1" applyAlignment="1" applyProtection="1">
      <alignment horizontal="center" vertical="top" wrapText="1"/>
    </xf>
    <xf numFmtId="0" fontId="165" fillId="0" borderId="9" xfId="1" applyFont="1" applyBorder="1" applyAlignment="1" applyProtection="1">
      <alignment vertical="top" wrapText="1"/>
    </xf>
    <xf numFmtId="0" fontId="166" fillId="0" borderId="9" xfId="1" applyFont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Border="1" applyAlignment="1" applyProtection="1">
      <alignment horizontal="center" vertical="top" wrapText="1"/>
    </xf>
    <xf numFmtId="0" fontId="172" fillId="0" borderId="3" xfId="1" applyFont="1" applyBorder="1" applyAlignment="1" applyProtection="1"/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3" fontId="3" fillId="0" borderId="4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left" vertical="center" wrapText="1"/>
    </xf>
    <xf numFmtId="0" fontId="38" fillId="0" borderId="2" xfId="1" applyFont="1" applyBorder="1" applyAlignment="1" applyProtection="1">
      <alignment horizontal="left" vertical="center" wrapText="1"/>
    </xf>
    <xf numFmtId="49" fontId="58" fillId="0" borderId="6" xfId="1" applyNumberFormat="1" applyFont="1" applyBorder="1" applyAlignment="1" applyProtection="1">
      <alignment horizontal="center" vertical="center"/>
    </xf>
    <xf numFmtId="49" fontId="59" fillId="0" borderId="14" xfId="1" applyNumberFormat="1" applyFont="1" applyBorder="1" applyAlignment="1" applyProtection="1">
      <alignment horizontal="center" vertical="center"/>
    </xf>
    <xf numFmtId="49" fontId="60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2" fillId="0" borderId="10" xfId="1" applyNumberFormat="1" applyFont="1" applyBorder="1" applyAlignment="1" applyProtection="1">
      <alignment horizontal="left" vertical="center" wrapText="1"/>
    </xf>
    <xf numFmtId="0" fontId="43" fillId="0" borderId="7" xfId="1" applyFont="1" applyBorder="1" applyAlignment="1" applyProtection="1">
      <alignment horizontal="left" vertical="center" wrapText="1"/>
    </xf>
    <xf numFmtId="0" fontId="50" fillId="0" borderId="12" xfId="1" applyFont="1" applyBorder="1" applyAlignment="1" applyProtection="1">
      <alignment horizontal="left" vertical="center" wrapText="1"/>
    </xf>
    <xf numFmtId="0" fontId="51" fillId="0" borderId="2" xfId="1" applyFont="1" applyBorder="1" applyAlignment="1" applyProtection="1">
      <alignment horizontal="left" vertical="center" wrapText="1"/>
    </xf>
    <xf numFmtId="0" fontId="44" fillId="0" borderId="4" xfId="1" applyFont="1" applyBorder="1" applyAlignment="1" applyProtection="1">
      <alignment horizontal="center" vertical="center"/>
    </xf>
    <xf numFmtId="0" fontId="52" fillId="0" borderId="8" xfId="1" applyFont="1" applyBorder="1" applyAlignment="1" applyProtection="1">
      <alignment horizontal="center"/>
    </xf>
    <xf numFmtId="0" fontId="45" fillId="0" borderId="11" xfId="1" applyFont="1" applyBorder="1" applyAlignment="1" applyProtection="1">
      <alignment horizontal="center" vertical="center" wrapText="1"/>
    </xf>
    <xf numFmtId="0" fontId="53" fillId="0" borderId="13" xfId="1" applyFont="1" applyBorder="1" applyAlignment="1" applyProtection="1">
      <alignment horizontal="center" vertical="center" wrapText="1"/>
    </xf>
    <xf numFmtId="0" fontId="46" fillId="0" borderId="6" xfId="1" applyFont="1" applyBorder="1" applyAlignment="1" applyProtection="1">
      <alignment horizontal="center" wrapText="1"/>
    </xf>
    <xf numFmtId="0" fontId="47" fillId="0" borderId="9" xfId="1" applyFont="1" applyBorder="1" applyAlignment="1" applyProtection="1">
      <alignment horizontal="center" wrapText="1"/>
    </xf>
    <xf numFmtId="164" fontId="48" fillId="0" borderId="4" xfId="1" applyNumberFormat="1" applyFont="1" applyBorder="1" applyAlignment="1" applyProtection="1">
      <alignment horizontal="center" vertical="center" wrapText="1"/>
    </xf>
    <xf numFmtId="0" fontId="56" fillId="0" borderId="8" xfId="1" applyFont="1" applyBorder="1" applyAlignment="1" applyProtection="1">
      <alignment horizontal="center" wrapText="1"/>
    </xf>
    <xf numFmtId="164" fontId="49" fillId="0" borderId="11" xfId="1" applyNumberFormat="1" applyFont="1" applyBorder="1" applyAlignment="1" applyProtection="1">
      <alignment horizontal="center" vertical="center" wrapText="1"/>
    </xf>
    <xf numFmtId="0" fontId="57" fillId="0" borderId="13" xfId="1" applyFont="1" applyBorder="1" applyAlignment="1" applyProtection="1">
      <alignment wrapText="1"/>
    </xf>
    <xf numFmtId="0" fontId="188" fillId="0" borderId="2" xfId="1" applyFont="1" applyBorder="1" applyAlignment="1" applyProtection="1">
      <alignment horizontal="center" vertical="top"/>
    </xf>
    <xf numFmtId="164" fontId="182" fillId="0" borderId="2" xfId="1" applyNumberFormat="1" applyFont="1" applyBorder="1" applyAlignment="1" applyProtection="1">
      <alignment horizontal="center" vertic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5" colorId="9" workbookViewId="0">
      <selection activeCell="N363" sqref="N36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24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3.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5.75" customHeight="1" x14ac:dyDescent="0.25">
      <c r="A9" s="198" t="s">
        <v>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3.5" customHeight="1" x14ac:dyDescent="0.25">
      <c r="G10" s="199" t="s">
        <v>10</v>
      </c>
      <c r="H10" s="199"/>
      <c r="I10" s="199"/>
      <c r="J10" s="199"/>
      <c r="K10" s="199"/>
    </row>
    <row r="11" spans="1:13" ht="12" customHeight="1" x14ac:dyDescent="0.25">
      <c r="G11" s="200" t="s">
        <v>11</v>
      </c>
      <c r="H11" s="200"/>
      <c r="I11" s="200"/>
      <c r="J11" s="200"/>
      <c r="K11" s="200"/>
    </row>
    <row r="12" spans="1:13" ht="3.75" customHeight="1" x14ac:dyDescent="0.25"/>
    <row r="13" spans="1:13" ht="12" customHeight="1" x14ac:dyDescent="0.25">
      <c r="B13" s="198" t="s">
        <v>12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7.5" customHeight="1" x14ac:dyDescent="0.25">
      <c r="K14" s="3"/>
      <c r="L14" s="3"/>
    </row>
    <row r="15" spans="1:13" ht="12.75" customHeight="1" x14ac:dyDescent="0.25">
      <c r="G15" s="201" t="s">
        <v>13</v>
      </c>
      <c r="H15" s="201"/>
      <c r="I15" s="201"/>
      <c r="J15" s="201"/>
      <c r="K15" s="201"/>
    </row>
    <row r="16" spans="1:13" ht="11.25" customHeight="1" x14ac:dyDescent="0.25">
      <c r="G16" s="202" t="s">
        <v>14</v>
      </c>
      <c r="H16" s="202"/>
      <c r="I16" s="202"/>
      <c r="J16" s="202"/>
      <c r="K16" s="202"/>
    </row>
    <row r="17" spans="1:13" ht="14.25" customHeight="1" x14ac:dyDescent="0.25">
      <c r="B17" s="1"/>
      <c r="C17" s="1"/>
      <c r="D17" s="1"/>
      <c r="E17" s="203" t="s">
        <v>236</v>
      </c>
      <c r="F17" s="204"/>
      <c r="G17" s="205"/>
      <c r="H17" s="205"/>
      <c r="I17" s="205"/>
      <c r="J17" s="205"/>
      <c r="K17" s="205"/>
      <c r="L17" s="1"/>
    </row>
    <row r="18" spans="1:13" ht="12" customHeight="1" x14ac:dyDescent="0.25">
      <c r="A18" s="206" t="s">
        <v>15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pans="1:13" ht="9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7"/>
      <c r="D22" s="208"/>
      <c r="E22" s="208"/>
      <c r="F22" s="209"/>
      <c r="G22" s="208"/>
      <c r="H22" s="208"/>
      <c r="I22" s="208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165" t="s">
        <v>237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93" t="s">
        <v>25</v>
      </c>
      <c r="H25" s="193"/>
      <c r="I25" s="166" t="s">
        <v>238</v>
      </c>
      <c r="J25" s="167" t="s">
        <v>239</v>
      </c>
      <c r="K25" s="168" t="s">
        <v>239</v>
      </c>
      <c r="L25" s="168" t="s">
        <v>240</v>
      </c>
    </row>
    <row r="26" spans="1:13" ht="21" customHeight="1" x14ac:dyDescent="0.25">
      <c r="A26" s="169" t="s">
        <v>241</v>
      </c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26</v>
      </c>
    </row>
    <row r="27" spans="1:13" ht="24" customHeight="1" x14ac:dyDescent="0.25">
      <c r="A27" s="177" t="s">
        <v>27</v>
      </c>
      <c r="B27" s="178"/>
      <c r="C27" s="178"/>
      <c r="D27" s="178"/>
      <c r="E27" s="178"/>
      <c r="F27" s="178"/>
      <c r="G27" s="181" t="s">
        <v>28</v>
      </c>
      <c r="H27" s="183" t="s">
        <v>29</v>
      </c>
      <c r="I27" s="185" t="s">
        <v>30</v>
      </c>
      <c r="J27" s="186"/>
      <c r="K27" s="187" t="s">
        <v>31</v>
      </c>
      <c r="L27" s="189" t="s">
        <v>32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33</v>
      </c>
      <c r="J28" s="36" t="s">
        <v>34</v>
      </c>
      <c r="K28" s="188"/>
      <c r="L28" s="190"/>
    </row>
    <row r="29" spans="1:13" ht="11.25" customHeight="1" x14ac:dyDescent="0.25">
      <c r="A29" s="171" t="s">
        <v>35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228100</v>
      </c>
      <c r="J30" s="48">
        <f>SUM(J31+J42+J61+J82+J89+J109+J131+J150+J160)</f>
        <v>54200</v>
      </c>
      <c r="K30" s="49">
        <f>SUM(K31+K42+K61+K82+K89+K109+K131+K150+K160)</f>
        <v>45434.99</v>
      </c>
      <c r="L30" s="48">
        <f>SUM(L31+L42+L61+L82+L89+L109+L131+L150+L160)</f>
        <v>45434.99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187700</v>
      </c>
      <c r="J31" s="48">
        <f>SUM(J32+J38)</f>
        <v>38600</v>
      </c>
      <c r="K31" s="56">
        <f>SUM(K32+K38)</f>
        <v>33343.599999999999</v>
      </c>
      <c r="L31" s="57">
        <f>SUM(L32+L38)</f>
        <v>33343.599999999999</v>
      </c>
    </row>
    <row r="32" spans="1:13" ht="12.7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185000</v>
      </c>
      <c r="J32" s="48">
        <f>SUM(J33)</f>
        <v>38000</v>
      </c>
      <c r="K32" s="49">
        <f>SUM(K33)</f>
        <v>32877.79</v>
      </c>
      <c r="L32" s="48">
        <f>SUM(L33)</f>
        <v>32877.79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185000</v>
      </c>
      <c r="J33" s="48">
        <f t="shared" ref="J33:L34" si="0">SUM(J34)</f>
        <v>38000</v>
      </c>
      <c r="K33" s="48">
        <f t="shared" si="0"/>
        <v>32877.79</v>
      </c>
      <c r="L33" s="48">
        <f t="shared" si="0"/>
        <v>32877.79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185000</v>
      </c>
      <c r="J34" s="49">
        <f t="shared" si="0"/>
        <v>38000</v>
      </c>
      <c r="K34" s="49">
        <f t="shared" si="0"/>
        <v>32877.79</v>
      </c>
      <c r="L34" s="49">
        <f t="shared" si="0"/>
        <v>32877.79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>
        <v>185000</v>
      </c>
      <c r="J35" s="68">
        <v>38000</v>
      </c>
      <c r="K35" s="68">
        <v>32877.79</v>
      </c>
      <c r="L35" s="68">
        <v>32877.79</v>
      </c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2700</v>
      </c>
      <c r="J38" s="48">
        <f t="shared" si="1"/>
        <v>600</v>
      </c>
      <c r="K38" s="49">
        <f t="shared" si="1"/>
        <v>465.81</v>
      </c>
      <c r="L38" s="48">
        <f t="shared" si="1"/>
        <v>465.81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2700</v>
      </c>
      <c r="J39" s="48">
        <f t="shared" si="1"/>
        <v>600</v>
      </c>
      <c r="K39" s="48">
        <f t="shared" si="1"/>
        <v>465.81</v>
      </c>
      <c r="L39" s="48">
        <f t="shared" si="1"/>
        <v>465.81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2700</v>
      </c>
      <c r="J40" s="48">
        <f t="shared" si="1"/>
        <v>600</v>
      </c>
      <c r="K40" s="48">
        <f t="shared" si="1"/>
        <v>465.81</v>
      </c>
      <c r="L40" s="48">
        <f t="shared" si="1"/>
        <v>465.81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>
        <v>2700</v>
      </c>
      <c r="J41" s="68">
        <v>600</v>
      </c>
      <c r="K41" s="68">
        <v>465.81</v>
      </c>
      <c r="L41" s="68">
        <v>465.81</v>
      </c>
      <c r="M41" s="63"/>
      <c r="N41" s="63"/>
    </row>
    <row r="42" spans="1:15" ht="15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39900</v>
      </c>
      <c r="J42" s="73">
        <f t="shared" si="2"/>
        <v>15300</v>
      </c>
      <c r="K42" s="72">
        <f t="shared" si="2"/>
        <v>11975.77</v>
      </c>
      <c r="L42" s="72">
        <f t="shared" si="2"/>
        <v>11975.77</v>
      </c>
    </row>
    <row r="43" spans="1:15" ht="16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39900</v>
      </c>
      <c r="J43" s="49">
        <f t="shared" si="2"/>
        <v>15300</v>
      </c>
      <c r="K43" s="48">
        <f t="shared" si="2"/>
        <v>11975.77</v>
      </c>
      <c r="L43" s="49">
        <f t="shared" si="2"/>
        <v>11975.77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39900</v>
      </c>
      <c r="J44" s="49">
        <f t="shared" si="2"/>
        <v>15300</v>
      </c>
      <c r="K44" s="57">
        <f t="shared" si="2"/>
        <v>11975.77</v>
      </c>
      <c r="L44" s="57">
        <f t="shared" si="2"/>
        <v>11975.77</v>
      </c>
      <c r="M44" s="63"/>
      <c r="N44" s="63"/>
    </row>
    <row r="45" spans="1:15" ht="17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39900</v>
      </c>
      <c r="J45" s="79">
        <f>SUM(J46:J60)</f>
        <v>15300</v>
      </c>
      <c r="K45" s="80">
        <f>SUM(K46:K60)</f>
        <v>11975.77</v>
      </c>
      <c r="L45" s="80">
        <f>SUM(L46:L60)</f>
        <v>11975.77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2200</v>
      </c>
      <c r="J46" s="68">
        <v>700</v>
      </c>
      <c r="K46" s="68">
        <v>538.46</v>
      </c>
      <c r="L46" s="68">
        <v>538.46</v>
      </c>
      <c r="M46" s="63"/>
      <c r="N46" s="63"/>
    </row>
    <row r="47" spans="1:15" ht="22.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>
        <v>500</v>
      </c>
      <c r="J47" s="68">
        <v>100</v>
      </c>
      <c r="K47" s="68">
        <v>54.78</v>
      </c>
      <c r="L47" s="68">
        <v>54.78</v>
      </c>
      <c r="M47" s="63"/>
      <c r="N47" s="63"/>
    </row>
    <row r="48" spans="1:15" ht="23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>
        <v>1000</v>
      </c>
      <c r="J48" s="68">
        <v>300</v>
      </c>
      <c r="K48" s="68">
        <v>172.37</v>
      </c>
      <c r="L48" s="68">
        <v>172.37</v>
      </c>
      <c r="M48" s="63"/>
      <c r="N48" s="63"/>
    </row>
    <row r="49" spans="1:15" ht="24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>
        <v>9400</v>
      </c>
      <c r="J49" s="68">
        <v>3400</v>
      </c>
      <c r="K49" s="68">
        <v>2804.4</v>
      </c>
      <c r="L49" s="68">
        <v>2804.4</v>
      </c>
      <c r="M49" s="63"/>
      <c r="N49" s="63"/>
    </row>
    <row r="50" spans="1:15" ht="21.7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>
        <v>400</v>
      </c>
      <c r="J50" s="68">
        <v>100</v>
      </c>
      <c r="K50" s="68"/>
      <c r="L50" s="68"/>
      <c r="M50" s="63"/>
      <c r="N50" s="63"/>
    </row>
    <row r="51" spans="1:15" ht="13.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>
        <v>6.52</v>
      </c>
      <c r="L51" s="68">
        <v>6.52</v>
      </c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2.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>
        <v>200</v>
      </c>
      <c r="J54" s="68">
        <v>200</v>
      </c>
      <c r="K54" s="68"/>
      <c r="L54" s="68"/>
      <c r="M54" s="63"/>
      <c r="N54" s="63"/>
    </row>
    <row r="55" spans="1:15" ht="15.7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>
        <v>500</v>
      </c>
      <c r="J55" s="68">
        <v>200</v>
      </c>
      <c r="K55" s="68">
        <v>55</v>
      </c>
      <c r="L55" s="68">
        <v>55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>
        <v>20000</v>
      </c>
      <c r="J57" s="68">
        <v>9000</v>
      </c>
      <c r="K57" s="68">
        <v>7648.31</v>
      </c>
      <c r="L57" s="68">
        <v>7648.31</v>
      </c>
      <c r="M57" s="63"/>
      <c r="N57" s="63"/>
    </row>
    <row r="58" spans="1:15" ht="22.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>
        <v>200</v>
      </c>
      <c r="J58" s="68">
        <v>100</v>
      </c>
      <c r="K58" s="68">
        <v>27</v>
      </c>
      <c r="L58" s="68">
        <v>27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5500</v>
      </c>
      <c r="J60" s="68">
        <v>1200</v>
      </c>
      <c r="K60" s="68">
        <v>668.93</v>
      </c>
      <c r="L60" s="68">
        <v>668.93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9.7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6.7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3.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15.7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13.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500</v>
      </c>
      <c r="J131" s="98">
        <f>SUM(J132+J137+J145)</f>
        <v>300</v>
      </c>
      <c r="K131" s="49">
        <f>SUM(K132+K137+K145)</f>
        <v>115.62</v>
      </c>
      <c r="L131" s="48">
        <f>SUM(L132+L137+L145)</f>
        <v>115.62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10.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500</v>
      </c>
      <c r="J145" s="98">
        <f t="shared" si="15"/>
        <v>300</v>
      </c>
      <c r="K145" s="49">
        <f t="shared" si="15"/>
        <v>115.62</v>
      </c>
      <c r="L145" s="48">
        <f t="shared" si="15"/>
        <v>115.62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500</v>
      </c>
      <c r="J146" s="122">
        <f t="shared" si="15"/>
        <v>300</v>
      </c>
      <c r="K146" s="80">
        <f t="shared" si="15"/>
        <v>115.62</v>
      </c>
      <c r="L146" s="79">
        <f t="shared" si="15"/>
        <v>115.62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500</v>
      </c>
      <c r="J147" s="98">
        <f>SUM(J148:J149)</f>
        <v>300</v>
      </c>
      <c r="K147" s="49">
        <f>SUM(K148:K149)</f>
        <v>115.62</v>
      </c>
      <c r="L147" s="48">
        <f>SUM(L148:L149)</f>
        <v>115.62</v>
      </c>
    </row>
    <row r="148" spans="1:12" ht="13.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>
        <v>500</v>
      </c>
      <c r="J148" s="123">
        <v>300</v>
      </c>
      <c r="K148" s="123">
        <v>115.62</v>
      </c>
      <c r="L148" s="123">
        <v>115.62</v>
      </c>
    </row>
    <row r="149" spans="1:12" ht="0.7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3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1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7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6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0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13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1.75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8.2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18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8.2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1.2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5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7.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15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17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6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21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7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9.7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9.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1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5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1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7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5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1.2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2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13.5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6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14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9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8.2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2.7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0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2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0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0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4.2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9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2.7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11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7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9.7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2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8.2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9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2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8.2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4.2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4.2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4.2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5.7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2.7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8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1.2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2.7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22.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19.5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0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228100</v>
      </c>
      <c r="J360" s="117">
        <f>SUM(J30+J176)</f>
        <v>54200</v>
      </c>
      <c r="K360" s="117">
        <f>SUM(K30+K176)</f>
        <v>45434.99</v>
      </c>
      <c r="L360" s="117">
        <f>SUM(L30+L176)</f>
        <v>45434.99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3.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192" t="s">
        <v>229</v>
      </c>
      <c r="L362" s="192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74" t="s">
        <v>232</v>
      </c>
      <c r="L363" s="174"/>
    </row>
    <row r="364" spans="1:12" ht="8.2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191" t="s">
        <v>234</v>
      </c>
      <c r="L365" s="191"/>
    </row>
    <row r="366" spans="1:12" ht="26.25" customHeight="1" x14ac:dyDescent="0.25">
      <c r="D366" s="175" t="s">
        <v>235</v>
      </c>
      <c r="E366" s="176"/>
      <c r="F366" s="176"/>
      <c r="G366" s="176"/>
      <c r="H366" s="163"/>
      <c r="I366" s="164" t="s">
        <v>231</v>
      </c>
      <c r="K366" s="174" t="s">
        <v>232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6666666663" right="0.69791666666666663" top="0.75" bottom="0.75" header="0.29166666666666669" footer="0.29166666666666669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2020-04-17T10:28:53Z</cp:lastPrinted>
  <dcterms:modified xsi:type="dcterms:W3CDTF">2020-04-17T16:30:19Z</dcterms:modified>
</cp:coreProperties>
</file>