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<sst xmlns="http://schemas.openxmlformats.org/spreadsheetml/2006/main" count="361" uniqueCount="194">
  <si>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</si>
  <si>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</si>
  <si>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</si>
  <si>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</si>
  <si>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</si>
  <si>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</si>
  <si>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</si>
  <si>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</si>
  <si>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</si>
  <si>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birželio 30 d.</t>
  </si>
  <si>
    <t xml:space="preserve"> </t>
  </si>
  <si>
    <t>ketvirtinė</t>
  </si>
  <si>
    <t>(metinė, ketvirtinė)</t>
  </si>
  <si>
    <t>ATASKAITA</t>
  </si>
  <si>
    <t>2017 m. liepos 12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</si>
  <si>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</si>
  <si>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</si>
  <si>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</si>
  <si>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</si>
  <si>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</si>
  <si>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</si>
  <si>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</si>
  <si>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</si>
  <si>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</si>
  <si>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</si>
  <si>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</si>
  <si>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</si>
  <si>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</si>
  <si>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</si>
  <si>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</si>
  <si>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</si>
  <si>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</si>
  <si>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</si>
  <si>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</si>
  <si>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</si>
  <si>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</si>
  <si>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</si>
  <si>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</si>
  <si>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</si>
  <si>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</si>
  <si>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</si>
  <si>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</si>
  <si>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</si>
  <si>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</si>
  <si>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</si>
  <si>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</si>
  <si>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</si>
  <si>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</si>
  <si>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</si>
  <si>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</si>
  <si>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</si>
  <si>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</si>
  <si>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</si>
  <si>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</si>
  <si>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</si>
  <si>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</si>
  <si>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</si>
  <si>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</si>
  <si>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</si>
  <si>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</si>
  <si>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</si>
  <si>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</si>
  <si>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</si>
  <si>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</si>
  <si>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</si>
  <si>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</si>
  <si>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</si>
  <si>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</si>
  <si>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</si>
  <si>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</si>
  <si>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</si>
  <si>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</si>
  <si>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</si>
  <si>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</si>
  <si>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</si>
  <si>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</si>
  <si>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</si>
  <si>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</si>
  <si>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</si>
  <si>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</si>
  <si>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</si>
  <si>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</si>
  <si>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</si>
  <si>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</si>
  <si>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</si>
  <si>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</si>
  <si>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</si>
  <si>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</si>
  <si>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</si>
  <si>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</si>
  <si>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</si>
  <si>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</si>
  <si>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</si>
  <si>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</si>
  <si>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</si>
  <si>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</si>
  <si>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</si>
  <si>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</si>
  <si>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</si>
  <si>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</si>
  <si>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</si>
  <si>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</si>
  <si>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</si>
  <si>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</si>
  <si>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</si>
  <si>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</si>
  <si>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</si>
  <si>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</si>
  <si>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</si>
  <si>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</si>
  <si>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</si>
  <si>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</si>
  <si>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</si>
  <si>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</si>
  <si>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</si>
  <si>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</si>
  <si>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</si>
  <si>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</si>
  <si>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</si>
  <si>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</si>
  <si>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</si>
  <si>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</si>
  <si>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</si>
  <si>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</si>
  <si>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</si>
  <si>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</si>
  <si>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</si>
  <si>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</si>
  <si>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</si>
  <si>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</si>
  <si>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</si>
  <si>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</si>
  <si>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</si>
  <si>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</si>
  <si>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</si>
  <si>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</si>
  <si>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</si>
  <si>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</si>
  <si>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</si>
  <si>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</si>
  <si>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</si>
  <si>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</si>
  <si>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</si>
  <si>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</si>
  <si>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</si>
  <si>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</si>
  <si>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</si>
  <si>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</si>
  <si>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</si>
  <si>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</si>
  <si>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</si>
  <si>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</si>
  <si>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</si>
  <si>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</si>
  <si>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</si>
  <si>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</si>
  <si>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</si>
  <si>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</si>
  <si>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</si>
  <si>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</si>
  <si>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</si>
  <si>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</si>
  <si>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</si>
  <si>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</si>
  <si>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</si>
  <si>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</si>
  <si>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</si>
  <si>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</si>
  <si>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</si>
  <si>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</si>
  <si>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</si>
  <si>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</si>
  <si>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</si>
  <si>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</si>
  <si>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</si>
  <si>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</si>
  <si>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</si>
  <si>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</si>
  <si>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</si>
  <si>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</si>
  <si>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</si>
  <si>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</si>
  <si>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</si>
  <si>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</si>
  <si>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</si>
  <si>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</si>
  <si>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</si>
  <si>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</si>
  <si>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</si>
  <si>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Socialinės paramos įgyvendinimas ir sveikatos apsaugos paslaugų gerinimas</t>
  </si>
  <si>
    <t>O3</t>
  </si>
  <si>
    <t>1O</t>
  </si>
  <si>
    <t>O1</t>
  </si>
  <si>
    <t>4O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</si>
</sst>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0">
      <selection activeCell="A37" sqref="A37"/>
    </sheetView>
  </sheetViews>
  <sheetFormatPr defaultColWidth="9.140625" defaultRowHeight="12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5.421875" style="133" customWidth="1"/>
    <col min="8" max="8" width="4.7109375" style="133" customWidth="1"/>
    <col min="9" max="9" width="11.421875" style="133" customWidth="1"/>
    <col min="10" max="10" width="11.7109375" style="133" customWidth="1"/>
    <col min="11" max="12" width="11.2812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84" t="s">
        <v>14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15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81" t="s">
        <v>189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202" t="s">
        <v>16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99" t="s">
        <v>25</v>
      </c>
      <c r="H25" s="199"/>
      <c r="I25" s="203" t="s">
        <v>191</v>
      </c>
      <c r="J25" s="204" t="s">
        <v>192</v>
      </c>
      <c r="K25" s="28" t="s">
        <v>192</v>
      </c>
      <c r="L25" s="28" t="s">
        <v>193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26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27</v>
      </c>
      <c r="B27" s="170"/>
      <c r="C27" s="170"/>
      <c r="D27" s="170"/>
      <c r="E27" s="170"/>
      <c r="F27" s="170"/>
      <c r="G27" s="173" t="s">
        <v>28</v>
      </c>
      <c r="H27" s="175" t="s">
        <v>29</v>
      </c>
      <c r="I27" s="200" t="s">
        <v>30</v>
      </c>
      <c r="J27" s="201"/>
      <c r="K27" s="190" t="s">
        <v>31</v>
      </c>
      <c r="L27" s="188" t="s">
        <v>32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33</v>
      </c>
      <c r="J28" s="43" t="s">
        <v>34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35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36</v>
      </c>
      <c r="J29" s="47" t="s">
        <v>37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" customHeight="1">
      <c r="A30" s="50">
        <v>2</v>
      </c>
      <c r="B30" s="50"/>
      <c r="C30" s="51"/>
      <c r="D30" s="52"/>
      <c r="E30" s="50"/>
      <c r="F30" s="53"/>
      <c r="G30" s="51" t="s">
        <v>38</v>
      </c>
      <c r="H30" s="54">
        <v>1</v>
      </c>
      <c r="I30" s="55">
        <f>SUM(I31+I41+I64+I85+I93+I109+I132+I148+I157)</f>
        <v>19900</v>
      </c>
      <c r="J30" s="55">
        <f>SUM(J31+J41+J64+J85+J93+J109+J132+J148+J157)</f>
        <v>11500</v>
      </c>
      <c r="K30" s="56">
        <f>SUM(K31+K41+K64+K85+K93+K109+K132+K148+K157)</f>
        <v>9456.19</v>
      </c>
      <c r="L30" s="55">
        <f>SUM(L31+L41+L64+L85+L93+L109+L132+L148+L157)</f>
        <v>9456.19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" customHeight="1">
      <c r="A31" s="50">
        <v>2</v>
      </c>
      <c r="B31" s="58">
        <v>1</v>
      </c>
      <c r="C31" s="59"/>
      <c r="D31" s="60"/>
      <c r="E31" s="61"/>
      <c r="F31" s="62"/>
      <c r="G31" s="58" t="s">
        <v>39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40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.2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40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41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42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43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44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44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44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44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3">
        <v>2</v>
      </c>
      <c r="B41" s="74">
        <v>2</v>
      </c>
      <c r="C41" s="59"/>
      <c r="D41" s="60"/>
      <c r="E41" s="61"/>
      <c r="F41" s="62"/>
      <c r="G41" s="58" t="s">
        <v>45</v>
      </c>
      <c r="H41" s="45">
        <v>12</v>
      </c>
      <c r="I41" s="75">
        <f aca="true" t="shared" si="2" ref="I41:L43">I42</f>
        <v>0</v>
      </c>
      <c r="J41" s="76">
        <f t="shared" si="2"/>
        <v>0</v>
      </c>
      <c r="K41" s="75">
        <f t="shared" si="2"/>
        <v>0</v>
      </c>
      <c r="L41" s="75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45</v>
      </c>
      <c r="H42" s="54">
        <v>13</v>
      </c>
      <c r="I42" s="55">
        <f t="shared" si="2"/>
        <v>0</v>
      </c>
      <c r="J42" s="56">
        <f t="shared" si="2"/>
        <v>0</v>
      </c>
      <c r="K42" s="55">
        <f t="shared" si="2"/>
        <v>0</v>
      </c>
      <c r="L42" s="56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45</v>
      </c>
      <c r="H43" s="54">
        <v>14</v>
      </c>
      <c r="I43" s="55">
        <f t="shared" si="2"/>
        <v>0</v>
      </c>
      <c r="J43" s="56">
        <f t="shared" si="2"/>
        <v>0</v>
      </c>
      <c r="K43" s="64">
        <f t="shared" si="2"/>
        <v>0</v>
      </c>
      <c r="L43" s="6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45</v>
      </c>
      <c r="H44" s="82">
        <v>15</v>
      </c>
      <c r="I44" s="83">
        <f>SUM(I45:I63)-I54</f>
        <v>0</v>
      </c>
      <c r="J44" s="84">
        <f>SUM(J45:J63)-J54</f>
        <v>0</v>
      </c>
      <c r="K44" s="84">
        <f>SUM(K45:K63)-K54</f>
        <v>0</v>
      </c>
      <c r="L44" s="85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46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1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47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48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49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50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51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52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53</v>
      </c>
      <c r="H52" s="45">
        <v>23</v>
      </c>
      <c r="I52" s="71"/>
      <c r="J52" s="71"/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54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55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56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57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58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59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60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61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62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63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64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7.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65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66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66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67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68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69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70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70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67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68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69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71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71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72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73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74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75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76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76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76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77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78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78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78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0.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79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80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81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82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83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83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83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84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85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86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86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86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84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85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87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87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87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84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85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88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89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89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89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90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91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92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92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92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92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93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93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93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93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94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94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94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94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95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95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95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95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96</v>
      </c>
      <c r="H132" s="119">
        <v>100</v>
      </c>
      <c r="I132" s="56">
        <f>SUM(I133+I138+I143)</f>
        <v>19900</v>
      </c>
      <c r="J132" s="103">
        <f>SUM(J133+J138+J143)</f>
        <v>11500</v>
      </c>
      <c r="K132" s="56">
        <f>SUM(K133+K138+K143)</f>
        <v>9456.19</v>
      </c>
      <c r="L132" s="55">
        <f>SUM(L133+L138+L143)</f>
        <v>9456.19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97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97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97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98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99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100</v>
      </c>
      <c r="H138" s="119">
        <v>106</v>
      </c>
      <c r="I138" s="63">
        <f aca="true" t="shared" si="14" ref="I138:L139">I139</f>
        <v>19900</v>
      </c>
      <c r="J138" s="106">
        <f t="shared" si="14"/>
        <v>11500</v>
      </c>
      <c r="K138" s="63">
        <f t="shared" si="14"/>
        <v>9456.19</v>
      </c>
      <c r="L138" s="64">
        <f t="shared" si="14"/>
        <v>9456.19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100</v>
      </c>
      <c r="H139" s="119">
        <v>107</v>
      </c>
      <c r="I139" s="56">
        <f t="shared" si="14"/>
        <v>19900</v>
      </c>
      <c r="J139" s="103">
        <f t="shared" si="14"/>
        <v>11500</v>
      </c>
      <c r="K139" s="56">
        <f t="shared" si="14"/>
        <v>9456.19</v>
      </c>
      <c r="L139" s="55">
        <f t="shared" si="14"/>
        <v>9456.19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100</v>
      </c>
      <c r="H140" s="119">
        <v>108</v>
      </c>
      <c r="I140" s="56">
        <f>SUM(I141:I142)</f>
        <v>19900</v>
      </c>
      <c r="J140" s="103">
        <f>SUM(J141:J142)</f>
        <v>11500</v>
      </c>
      <c r="K140" s="56">
        <f>SUM(K141:K142)</f>
        <v>9456.19</v>
      </c>
      <c r="L140" s="55">
        <f>SUM(L141:L142)</f>
        <v>9456.19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101</v>
      </c>
      <c r="H141" s="119">
        <v>109</v>
      </c>
      <c r="I141" s="71">
        <v>19900</v>
      </c>
      <c r="J141" s="71">
        <v>11500</v>
      </c>
      <c r="K141" s="71">
        <v>9456.19</v>
      </c>
      <c r="L141" s="71">
        <v>9456.19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102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103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103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103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104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105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106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106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0.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84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84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107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108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85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109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109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110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111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77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77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77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110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84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84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112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113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114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85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115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116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117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118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47.25" customHeight="1">
      <c r="A174" s="50">
        <v>3</v>
      </c>
      <c r="B174" s="52"/>
      <c r="C174" s="50"/>
      <c r="D174" s="51"/>
      <c r="E174" s="51"/>
      <c r="F174" s="53"/>
      <c r="G174" s="129" t="s">
        <v>119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2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120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" customHeight="1" hidden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121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122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122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122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1.2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123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123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124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125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126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1.2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127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0.75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127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128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129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130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130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131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132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133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1.25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134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0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134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134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1.2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135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136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136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137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138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139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140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141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142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143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143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143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144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144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145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146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147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148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149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149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149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150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151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151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151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0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152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153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154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155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156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157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157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158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159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160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161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162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162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163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164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165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165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166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167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168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168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166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167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169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169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169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170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170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170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171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171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166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167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172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173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174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158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159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160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161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162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162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163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164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165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165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166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167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168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168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166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167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169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169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169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170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170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170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171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171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166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167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175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156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157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157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158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159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176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177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177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163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164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165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165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166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167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178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178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166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167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179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179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179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170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170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170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171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171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166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167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172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174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174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158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0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159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176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177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177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163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164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165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165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166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167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178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178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166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167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179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179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179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170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170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170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171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171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171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1"/>
      <c r="E344" s="142"/>
      <c r="F344" s="143"/>
      <c r="G344" s="144" t="s">
        <v>180</v>
      </c>
      <c r="H344" s="45">
        <v>307</v>
      </c>
      <c r="I344" s="116">
        <f>SUM(I30+I174)</f>
        <v>19900</v>
      </c>
      <c r="J344" s="117">
        <f>SUM(J30+J174)</f>
        <v>11500</v>
      </c>
      <c r="K344" s="117">
        <f>SUM(K30+K174)</f>
        <v>9456.19</v>
      </c>
      <c r="L344" s="118">
        <f>SUM(L30+L174)</f>
        <v>9456.19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181</v>
      </c>
      <c r="H347" s="150"/>
      <c r="I347" s="151"/>
      <c r="J347" s="151"/>
      <c r="K347" s="152" t="s">
        <v>182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183</v>
      </c>
      <c r="E348" s="165"/>
      <c r="F348" s="165"/>
      <c r="G348" s="165"/>
      <c r="H348" s="155"/>
      <c r="I348" s="154" t="s">
        <v>184</v>
      </c>
      <c r="J348" s="10"/>
      <c r="K348" s="164" t="s">
        <v>185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186</v>
      </c>
      <c r="H350" s="151"/>
      <c r="I350" s="158"/>
      <c r="J350" s="151"/>
      <c r="K350" s="159" t="s">
        <v>187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188</v>
      </c>
      <c r="E351" s="166"/>
      <c r="F351" s="166"/>
      <c r="G351" s="166"/>
      <c r="H351" s="160"/>
      <c r="I351" s="154" t="s">
        <v>184</v>
      </c>
      <c r="J351" s="10"/>
      <c r="K351" s="164" t="s">
        <v>185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 horizontalCentered="1"/>
  <pageMargins left="0.15748031496062992" right="0" top="0.4724409448818898" bottom="0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2017-07-14T11:51:13Z</cp:lastPrinted>
  <dcterms:modified xsi:type="dcterms:W3CDTF">2017-07-14T11:51:41Z</dcterms:modified>
  <cp:category/>
  <cp:version/>
  <cp:contentType/>
  <cp:contentStatus/>
</cp:coreProperties>
</file>